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75" activeTab="5"/>
  </bookViews>
  <sheets>
    <sheet name="UKUPNO" sheetId="1" r:id="rId1"/>
    <sheet name="GRAD 1.2.2. i 1.1.3" sheetId="2" r:id="rId2"/>
    <sheet name="VLASTITI PRIHODI 3.1.1." sheetId="3" r:id="rId3"/>
    <sheet name="POSEBNE NAMJENE 4.3.1." sheetId="4" r:id="rId4"/>
    <sheet name="POMOĆI 5.2.1." sheetId="5" r:id="rId5"/>
    <sheet name="POMOĆI 5.6.1." sheetId="9" r:id="rId6"/>
    <sheet name="DONACIJE 6.1.1." sheetId="10" r:id="rId7"/>
    <sheet name="NI 7.1.1." sheetId="7" r:id="rId8"/>
  </sheets>
  <calcPr calcId="145621"/>
</workbook>
</file>

<file path=xl/calcChain.xml><?xml version="1.0" encoding="utf-8"?>
<calcChain xmlns="http://schemas.openxmlformats.org/spreadsheetml/2006/main">
  <c r="F49" i="10" l="1"/>
  <c r="E49" i="10"/>
  <c r="E48" i="10" s="1"/>
  <c r="D48" i="10"/>
  <c r="C48" i="10"/>
  <c r="F48" i="10" s="1"/>
  <c r="F47" i="10"/>
  <c r="E47" i="10"/>
  <c r="E46" i="10"/>
  <c r="D46" i="10"/>
  <c r="F46" i="10" s="1"/>
  <c r="C46" i="10"/>
  <c r="F45" i="10"/>
  <c r="E45" i="10"/>
  <c r="F44" i="10"/>
  <c r="E44" i="10"/>
  <c r="F43" i="10"/>
  <c r="E43" i="10"/>
  <c r="F42" i="10"/>
  <c r="E42" i="10"/>
  <c r="E41" i="10"/>
  <c r="D41" i="10"/>
  <c r="C41" i="10"/>
  <c r="F40" i="10"/>
  <c r="E40" i="10"/>
  <c r="E39" i="10" s="1"/>
  <c r="F39" i="10"/>
  <c r="D39" i="10"/>
  <c r="C39" i="10"/>
  <c r="F38" i="10"/>
  <c r="E38" i="10"/>
  <c r="E37" i="10"/>
  <c r="D37" i="10"/>
  <c r="F37" i="10" s="1"/>
  <c r="C37" i="10"/>
  <c r="F36" i="10"/>
  <c r="E36" i="10"/>
  <c r="E35" i="10" s="1"/>
  <c r="F35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5" i="10"/>
  <c r="F25" i="10" s="1"/>
  <c r="C25" i="10"/>
  <c r="D17" i="10"/>
  <c r="F17" i="10" s="1"/>
  <c r="C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49" i="9"/>
  <c r="E49" i="9"/>
  <c r="E48" i="9" s="1"/>
  <c r="D48" i="9"/>
  <c r="C48" i="9"/>
  <c r="F48" i="9" s="1"/>
  <c r="F47" i="9"/>
  <c r="E47" i="9"/>
  <c r="E46" i="9"/>
  <c r="D46" i="9"/>
  <c r="F46" i="9" s="1"/>
  <c r="C46" i="9"/>
  <c r="F45" i="9"/>
  <c r="E45" i="9"/>
  <c r="F44" i="9"/>
  <c r="E44" i="9"/>
  <c r="F43" i="9"/>
  <c r="E43" i="9"/>
  <c r="F42" i="9"/>
  <c r="E42" i="9"/>
  <c r="E41" i="9"/>
  <c r="D41" i="9"/>
  <c r="F41" i="9" s="1"/>
  <c r="C41" i="9"/>
  <c r="F40" i="9"/>
  <c r="E40" i="9"/>
  <c r="E39" i="9" s="1"/>
  <c r="F39" i="9"/>
  <c r="D39" i="9"/>
  <c r="C39" i="9"/>
  <c r="F38" i="9"/>
  <c r="E38" i="9"/>
  <c r="E37" i="9"/>
  <c r="D37" i="9"/>
  <c r="F37" i="9" s="1"/>
  <c r="C37" i="9"/>
  <c r="F36" i="9"/>
  <c r="E36" i="9"/>
  <c r="E35" i="9" s="1"/>
  <c r="F35" i="9"/>
  <c r="D35" i="9"/>
  <c r="C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D25" i="9"/>
  <c r="C25" i="9"/>
  <c r="C50" i="9" s="1"/>
  <c r="C24" i="9" s="1"/>
  <c r="D17" i="9"/>
  <c r="C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E25" i="10" l="1"/>
  <c r="F41" i="10"/>
  <c r="C50" i="10"/>
  <c r="C24" i="10" s="1"/>
  <c r="E17" i="10"/>
  <c r="E50" i="10"/>
  <c r="E24" i="10" s="1"/>
  <c r="C19" i="10"/>
  <c r="D50" i="10"/>
  <c r="E25" i="9"/>
  <c r="F25" i="9"/>
  <c r="E17" i="9"/>
  <c r="F17" i="9"/>
  <c r="E50" i="9"/>
  <c r="E24" i="9" s="1"/>
  <c r="C19" i="9"/>
  <c r="D50" i="9"/>
  <c r="F50" i="10" l="1"/>
  <c r="D18" i="10"/>
  <c r="D24" i="10"/>
  <c r="F24" i="10" s="1"/>
  <c r="F50" i="9"/>
  <c r="D24" i="9"/>
  <c r="F24" i="9" s="1"/>
  <c r="D18" i="9"/>
  <c r="F18" i="10" l="1"/>
  <c r="E18" i="10"/>
  <c r="D19" i="10"/>
  <c r="F18" i="9"/>
  <c r="E18" i="9"/>
  <c r="D19" i="9"/>
  <c r="F19" i="10" l="1"/>
  <c r="E19" i="10"/>
  <c r="F19" i="9"/>
  <c r="E19" i="9"/>
  <c r="F49" i="7" l="1"/>
  <c r="E49" i="7"/>
  <c r="E48" i="7" s="1"/>
  <c r="D48" i="7"/>
  <c r="C48" i="7"/>
  <c r="F47" i="7"/>
  <c r="E47" i="7"/>
  <c r="E46" i="7" s="1"/>
  <c r="D46" i="7"/>
  <c r="C46" i="7"/>
  <c r="F45" i="7"/>
  <c r="E45" i="7"/>
  <c r="F44" i="7"/>
  <c r="E44" i="7"/>
  <c r="E41" i="7" s="1"/>
  <c r="F43" i="7"/>
  <c r="E43" i="7"/>
  <c r="F42" i="7"/>
  <c r="E42" i="7"/>
  <c r="D41" i="7"/>
  <c r="C41" i="7"/>
  <c r="F40" i="7"/>
  <c r="E40" i="7"/>
  <c r="E39" i="7" s="1"/>
  <c r="F39" i="7"/>
  <c r="D39" i="7"/>
  <c r="C39" i="7"/>
  <c r="F38" i="7"/>
  <c r="E38" i="7"/>
  <c r="E37" i="7" s="1"/>
  <c r="D37" i="7"/>
  <c r="C37" i="7"/>
  <c r="F36" i="7"/>
  <c r="E36" i="7"/>
  <c r="E35" i="7" s="1"/>
  <c r="D35" i="7"/>
  <c r="F35" i="7" s="1"/>
  <c r="C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E25" i="7" s="1"/>
  <c r="D25" i="7"/>
  <c r="F25" i="7" s="1"/>
  <c r="C25" i="7"/>
  <c r="D17" i="7"/>
  <c r="C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49" i="5"/>
  <c r="E49" i="5"/>
  <c r="E48" i="5" s="1"/>
  <c r="D48" i="5"/>
  <c r="C48" i="5"/>
  <c r="F47" i="5"/>
  <c r="E47" i="5"/>
  <c r="E46" i="5" s="1"/>
  <c r="D46" i="5"/>
  <c r="C46" i="5"/>
  <c r="F45" i="5"/>
  <c r="E45" i="5"/>
  <c r="F44" i="5"/>
  <c r="E44" i="5"/>
  <c r="F43" i="5"/>
  <c r="E43" i="5"/>
  <c r="F42" i="5"/>
  <c r="E42" i="5"/>
  <c r="E41" i="5"/>
  <c r="D41" i="5"/>
  <c r="C41" i="5"/>
  <c r="F40" i="5"/>
  <c r="E40" i="5"/>
  <c r="E39" i="5" s="1"/>
  <c r="F39" i="5"/>
  <c r="D39" i="5"/>
  <c r="C39" i="5"/>
  <c r="F38" i="5"/>
  <c r="E38" i="5"/>
  <c r="E37" i="5" s="1"/>
  <c r="D37" i="5"/>
  <c r="C37" i="5"/>
  <c r="F36" i="5"/>
  <c r="E36" i="5"/>
  <c r="E35" i="5" s="1"/>
  <c r="D35" i="5"/>
  <c r="F35" i="5" s="1"/>
  <c r="C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D25" i="5"/>
  <c r="C25" i="5"/>
  <c r="D17" i="5"/>
  <c r="C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49" i="4"/>
  <c r="E49" i="4"/>
  <c r="E48" i="4" s="1"/>
  <c r="D48" i="4"/>
  <c r="C48" i="4"/>
  <c r="F47" i="4"/>
  <c r="E47" i="4"/>
  <c r="E46" i="4" s="1"/>
  <c r="D46" i="4"/>
  <c r="C46" i="4"/>
  <c r="F45" i="4"/>
  <c r="E45" i="4"/>
  <c r="F44" i="4"/>
  <c r="E44" i="4"/>
  <c r="F43" i="4"/>
  <c r="E43" i="4"/>
  <c r="F42" i="4"/>
  <c r="E42" i="4"/>
  <c r="E41" i="4"/>
  <c r="D41" i="4"/>
  <c r="C41" i="4"/>
  <c r="F40" i="4"/>
  <c r="E40" i="4"/>
  <c r="E39" i="4" s="1"/>
  <c r="F39" i="4"/>
  <c r="D39" i="4"/>
  <c r="C39" i="4"/>
  <c r="F38" i="4"/>
  <c r="E38" i="4"/>
  <c r="E37" i="4" s="1"/>
  <c r="D37" i="4"/>
  <c r="C37" i="4"/>
  <c r="F36" i="4"/>
  <c r="E36" i="4"/>
  <c r="E35" i="4" s="1"/>
  <c r="D35" i="4"/>
  <c r="F35" i="4" s="1"/>
  <c r="C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D25" i="4"/>
  <c r="C25" i="4"/>
  <c r="D17" i="4"/>
  <c r="C17" i="4"/>
  <c r="E17" i="4" s="1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E49" i="3"/>
  <c r="E47" i="3"/>
  <c r="E43" i="3"/>
  <c r="E44" i="3"/>
  <c r="E45" i="3"/>
  <c r="E42" i="3"/>
  <c r="E40" i="3"/>
  <c r="E38" i="3"/>
  <c r="E36" i="3"/>
  <c r="E35" i="3" s="1"/>
  <c r="E27" i="3"/>
  <c r="E28" i="3"/>
  <c r="E29" i="3"/>
  <c r="E30" i="3"/>
  <c r="E31" i="3"/>
  <c r="E32" i="3"/>
  <c r="E33" i="3"/>
  <c r="E34" i="3"/>
  <c r="F49" i="3"/>
  <c r="E48" i="3"/>
  <c r="D48" i="3"/>
  <c r="C48" i="3"/>
  <c r="F48" i="3" s="1"/>
  <c r="F47" i="3"/>
  <c r="E46" i="3"/>
  <c r="D46" i="3"/>
  <c r="C46" i="3"/>
  <c r="F45" i="3"/>
  <c r="F44" i="3"/>
  <c r="F43" i="3"/>
  <c r="F42" i="3"/>
  <c r="E41" i="3"/>
  <c r="D41" i="3"/>
  <c r="C41" i="3"/>
  <c r="F40" i="3"/>
  <c r="E39" i="3"/>
  <c r="D39" i="3"/>
  <c r="C39" i="3"/>
  <c r="F38" i="3"/>
  <c r="E37" i="3"/>
  <c r="D37" i="3"/>
  <c r="C37" i="3"/>
  <c r="F36" i="3"/>
  <c r="D35" i="3"/>
  <c r="C35" i="3"/>
  <c r="F34" i="3"/>
  <c r="F33" i="3"/>
  <c r="F32" i="3"/>
  <c r="F31" i="3"/>
  <c r="F30" i="3"/>
  <c r="F29" i="3"/>
  <c r="F28" i="3"/>
  <c r="F27" i="3"/>
  <c r="F26" i="3"/>
  <c r="E26" i="3"/>
  <c r="D25" i="3"/>
  <c r="C25" i="3"/>
  <c r="D17" i="3"/>
  <c r="F17" i="3" s="1"/>
  <c r="C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E27" i="2"/>
  <c r="E28" i="2"/>
  <c r="E29" i="2"/>
  <c r="E30" i="2"/>
  <c r="E31" i="2"/>
  <c r="E32" i="2"/>
  <c r="E33" i="2"/>
  <c r="E34" i="2"/>
  <c r="E26" i="2"/>
  <c r="D24" i="2"/>
  <c r="F7" i="2"/>
  <c r="F8" i="2"/>
  <c r="F9" i="2"/>
  <c r="F10" i="2"/>
  <c r="F11" i="2"/>
  <c r="F12" i="2"/>
  <c r="F13" i="2"/>
  <c r="F14" i="2"/>
  <c r="F15" i="2"/>
  <c r="F16" i="2"/>
  <c r="F17" i="2"/>
  <c r="F6" i="2"/>
  <c r="E17" i="2"/>
  <c r="F49" i="2"/>
  <c r="E49" i="2"/>
  <c r="E48" i="2" s="1"/>
  <c r="D48" i="2"/>
  <c r="C48" i="2"/>
  <c r="F47" i="2"/>
  <c r="E47" i="2"/>
  <c r="E46" i="2" s="1"/>
  <c r="D46" i="2"/>
  <c r="C46" i="2"/>
  <c r="F45" i="2"/>
  <c r="E45" i="2"/>
  <c r="F44" i="2"/>
  <c r="E44" i="2"/>
  <c r="F43" i="2"/>
  <c r="E43" i="2"/>
  <c r="F42" i="2"/>
  <c r="E42" i="2"/>
  <c r="D41" i="2"/>
  <c r="C41" i="2"/>
  <c r="F40" i="2"/>
  <c r="E40" i="2"/>
  <c r="E39" i="2" s="1"/>
  <c r="D39" i="2"/>
  <c r="C39" i="2"/>
  <c r="F38" i="2"/>
  <c r="E38" i="2"/>
  <c r="E37" i="2" s="1"/>
  <c r="D37" i="2"/>
  <c r="C37" i="2"/>
  <c r="F36" i="2"/>
  <c r="E36" i="2"/>
  <c r="E35" i="2" s="1"/>
  <c r="D35" i="2"/>
  <c r="C35" i="2"/>
  <c r="F34" i="2"/>
  <c r="F33" i="2"/>
  <c r="F32" i="2"/>
  <c r="F31" i="2"/>
  <c r="F30" i="2"/>
  <c r="F29" i="2"/>
  <c r="F28" i="2"/>
  <c r="F27" i="2"/>
  <c r="F26" i="2"/>
  <c r="D25" i="2"/>
  <c r="C25" i="2"/>
  <c r="F34" i="1"/>
  <c r="F27" i="1"/>
  <c r="F28" i="1"/>
  <c r="F29" i="1"/>
  <c r="F30" i="1"/>
  <c r="F31" i="1"/>
  <c r="F32" i="1"/>
  <c r="F33" i="1"/>
  <c r="F26" i="1"/>
  <c r="F36" i="1"/>
  <c r="F38" i="1"/>
  <c r="F40" i="1"/>
  <c r="F42" i="1"/>
  <c r="F43" i="1"/>
  <c r="F44" i="1"/>
  <c r="F45" i="1"/>
  <c r="F47" i="1"/>
  <c r="F49" i="1"/>
  <c r="D35" i="1"/>
  <c r="D48" i="1"/>
  <c r="D46" i="1"/>
  <c r="D41" i="1"/>
  <c r="D39" i="1"/>
  <c r="D37" i="1"/>
  <c r="C48" i="1"/>
  <c r="C46" i="1"/>
  <c r="C41" i="1"/>
  <c r="C39" i="1"/>
  <c r="C37" i="1"/>
  <c r="C35" i="1"/>
  <c r="D25" i="1"/>
  <c r="C25" i="1"/>
  <c r="E49" i="1"/>
  <c r="E48" i="1" s="1"/>
  <c r="E44" i="1"/>
  <c r="E36" i="1"/>
  <c r="E35" i="1" s="1"/>
  <c r="F41" i="7" l="1"/>
  <c r="E17" i="7"/>
  <c r="F25" i="5"/>
  <c r="F41" i="5"/>
  <c r="E25" i="5"/>
  <c r="E17" i="5"/>
  <c r="F41" i="4"/>
  <c r="C50" i="4"/>
  <c r="C24" i="4" s="1"/>
  <c r="F37" i="7"/>
  <c r="C50" i="7"/>
  <c r="C24" i="7" s="1"/>
  <c r="F46" i="7"/>
  <c r="F48" i="7"/>
  <c r="F37" i="5"/>
  <c r="C50" i="5"/>
  <c r="C24" i="5" s="1"/>
  <c r="F46" i="5"/>
  <c r="F48" i="5"/>
  <c r="E25" i="4"/>
  <c r="F37" i="4"/>
  <c r="F46" i="4"/>
  <c r="F48" i="4"/>
  <c r="F25" i="4"/>
  <c r="E50" i="7"/>
  <c r="E24" i="7" s="1"/>
  <c r="F17" i="7"/>
  <c r="C19" i="7"/>
  <c r="D50" i="7"/>
  <c r="E50" i="5"/>
  <c r="E24" i="5" s="1"/>
  <c r="F17" i="5"/>
  <c r="C19" i="5"/>
  <c r="D50" i="5"/>
  <c r="E50" i="4"/>
  <c r="E24" i="4" s="1"/>
  <c r="F17" i="4"/>
  <c r="C19" i="4"/>
  <c r="D50" i="4"/>
  <c r="F39" i="3"/>
  <c r="F46" i="3"/>
  <c r="F41" i="3"/>
  <c r="C50" i="3"/>
  <c r="C24" i="3" s="1"/>
  <c r="F37" i="3"/>
  <c r="F35" i="3"/>
  <c r="F25" i="3"/>
  <c r="E25" i="3"/>
  <c r="E50" i="3" s="1"/>
  <c r="E24" i="3" s="1"/>
  <c r="E17" i="3"/>
  <c r="C19" i="3"/>
  <c r="D50" i="3"/>
  <c r="E25" i="2"/>
  <c r="F46" i="2"/>
  <c r="F48" i="1"/>
  <c r="F39" i="1"/>
  <c r="F35" i="1"/>
  <c r="F25" i="1"/>
  <c r="F37" i="1"/>
  <c r="F41" i="1"/>
  <c r="F46" i="1"/>
  <c r="C50" i="1"/>
  <c r="C24" i="1" s="1"/>
  <c r="D50" i="1"/>
  <c r="D24" i="1" s="1"/>
  <c r="F39" i="2"/>
  <c r="D50" i="2"/>
  <c r="D18" i="2" s="1"/>
  <c r="F35" i="2"/>
  <c r="F37" i="2"/>
  <c r="F48" i="2"/>
  <c r="E41" i="2"/>
  <c r="E50" i="2" s="1"/>
  <c r="E24" i="2" s="1"/>
  <c r="F41" i="2"/>
  <c r="F25" i="2"/>
  <c r="C50" i="2"/>
  <c r="C24" i="2" s="1"/>
  <c r="F24" i="2" s="1"/>
  <c r="D17" i="2"/>
  <c r="E7" i="2"/>
  <c r="E8" i="2"/>
  <c r="E9" i="2"/>
  <c r="E10" i="2"/>
  <c r="E11" i="2"/>
  <c r="E12" i="2"/>
  <c r="E13" i="2"/>
  <c r="E14" i="2"/>
  <c r="E15" i="2"/>
  <c r="E16" i="2"/>
  <c r="E6" i="2"/>
  <c r="F24" i="1" l="1"/>
  <c r="F50" i="7"/>
  <c r="D24" i="7"/>
  <c r="F24" i="7" s="1"/>
  <c r="D18" i="7"/>
  <c r="F50" i="5"/>
  <c r="D24" i="5"/>
  <c r="F24" i="5" s="1"/>
  <c r="D18" i="5"/>
  <c r="F50" i="4"/>
  <c r="D24" i="4"/>
  <c r="F24" i="4" s="1"/>
  <c r="D18" i="4"/>
  <c r="F50" i="3"/>
  <c r="D24" i="3"/>
  <c r="F24" i="3" s="1"/>
  <c r="D18" i="3"/>
  <c r="E18" i="2"/>
  <c r="F18" i="2"/>
  <c r="F50" i="1"/>
  <c r="F50" i="2"/>
  <c r="E27" i="1"/>
  <c r="E28" i="1"/>
  <c r="E29" i="1"/>
  <c r="E30" i="1"/>
  <c r="E31" i="1"/>
  <c r="E32" i="1"/>
  <c r="E33" i="1"/>
  <c r="E34" i="1"/>
  <c r="E38" i="1"/>
  <c r="E37" i="1" s="1"/>
  <c r="E40" i="1"/>
  <c r="E39" i="1" s="1"/>
  <c r="E45" i="1"/>
  <c r="E42" i="1"/>
  <c r="E43" i="1"/>
  <c r="E47" i="1"/>
  <c r="E46" i="1" s="1"/>
  <c r="E26" i="1"/>
  <c r="E7" i="1"/>
  <c r="E8" i="1"/>
  <c r="E9" i="1"/>
  <c r="E10" i="1"/>
  <c r="E11" i="1"/>
  <c r="E12" i="1"/>
  <c r="E13" i="1"/>
  <c r="E14" i="1"/>
  <c r="E15" i="1"/>
  <c r="E16" i="1"/>
  <c r="E6" i="1"/>
  <c r="F7" i="1"/>
  <c r="F8" i="1"/>
  <c r="F9" i="1"/>
  <c r="F10" i="1"/>
  <c r="F11" i="1"/>
  <c r="F12" i="1"/>
  <c r="F13" i="1"/>
  <c r="F14" i="1"/>
  <c r="F15" i="1"/>
  <c r="F16" i="1"/>
  <c r="F6" i="1"/>
  <c r="F18" i="7" l="1"/>
  <c r="E18" i="7"/>
  <c r="D19" i="7"/>
  <c r="F18" i="5"/>
  <c r="E18" i="5"/>
  <c r="D19" i="5"/>
  <c r="F18" i="4"/>
  <c r="E18" i="4"/>
  <c r="D19" i="4"/>
  <c r="F18" i="3"/>
  <c r="E18" i="3"/>
  <c r="D19" i="3"/>
  <c r="E25" i="1"/>
  <c r="E41" i="1"/>
  <c r="E17" i="1"/>
  <c r="F19" i="7" l="1"/>
  <c r="E19" i="7"/>
  <c r="F19" i="5"/>
  <c r="E19" i="5"/>
  <c r="F19" i="4"/>
  <c r="E19" i="4"/>
  <c r="F19" i="3"/>
  <c r="E19" i="3"/>
  <c r="E50" i="1"/>
  <c r="E18" i="1" l="1"/>
  <c r="E19" i="1" s="1"/>
  <c r="E24" i="1"/>
  <c r="C17" i="2"/>
  <c r="D19" i="2"/>
  <c r="E19" i="2" l="1"/>
  <c r="F19" i="2"/>
  <c r="C19" i="2"/>
  <c r="C17" i="1" l="1"/>
  <c r="D17" i="1"/>
  <c r="D18" i="1" s="1"/>
  <c r="C18" i="1" l="1"/>
  <c r="F18" i="1" s="1"/>
  <c r="D19" i="1"/>
  <c r="F17" i="1"/>
  <c r="C19" i="1" l="1"/>
  <c r="F19" i="1" s="1"/>
</calcChain>
</file>

<file path=xl/sharedStrings.xml><?xml version="1.0" encoding="utf-8"?>
<sst xmlns="http://schemas.openxmlformats.org/spreadsheetml/2006/main" count="448" uniqueCount="56">
  <si>
    <t>Opis</t>
  </si>
  <si>
    <t>POMOĆI OD MEĐUNARODNIH ORGANIZACIJA TE INSTITUCIJA I TIJELA EU</t>
  </si>
  <si>
    <t>POMOĆI PRORAČUNSKIM KORISNICIMA IZ PRORAČUNA KOJI IM NIJE NADLEŽAN</t>
  </si>
  <si>
    <t>TEKUĆE POMOĆI IZ DRŽAVNOG PRORAČUNA TEMELJEM PRIJENOSA EU SREDSTAVA</t>
  </si>
  <si>
    <t>PRIHODI OD FINANCIJSKE IMOVINE</t>
  </si>
  <si>
    <t>PRIHODI PO POSEBNIM PROPISIMA</t>
  </si>
  <si>
    <t>PRIHODI OD PRODAJE PROIZVODA I ROBE TE PRUŽENIH USLUGA</t>
  </si>
  <si>
    <t>DONACIJE OD PRAVNIH I FIZIČKIH OSOBA IZVAN OPĆEG PRORAČUNA</t>
  </si>
  <si>
    <t>PRIHODI IZ PRORAČUNA ZA FINANCIRANJE REDOVNE DJELATNOSTI PRORAČUNSKOG KORISNIKA</t>
  </si>
  <si>
    <t>PRIHODI OD PRODAJE GRAĐEVINSKIH OBJEKATA</t>
  </si>
  <si>
    <t>PRIHODI</t>
  </si>
  <si>
    <t>UKUPNO PRIHODI</t>
  </si>
  <si>
    <t xml:space="preserve">Podskupina iz Računskog plana </t>
  </si>
  <si>
    <t xml:space="preserve">Plan </t>
  </si>
  <si>
    <t>RASHODI</t>
  </si>
  <si>
    <t>PLAĆE (Bruto)</t>
  </si>
  <si>
    <t>OSTALI RASHODI ZA ZAPOSLENE</t>
  </si>
  <si>
    <t>DOPRINOSI NA PLAĆE</t>
  </si>
  <si>
    <t>NAKANADE TROŠKOVA ZAPOSLENIMA</t>
  </si>
  <si>
    <t>RASHODI ZA MATERIJAL I ENERGIJU</t>
  </si>
  <si>
    <t>RASHODI ZA USLUGE</t>
  </si>
  <si>
    <t>OSTALI NESPOMENUTI RASHODI POSLOVANJA</t>
  </si>
  <si>
    <t>OSTALI FINANCIJSKI RASHODI</t>
  </si>
  <si>
    <t>OSTALE NAKNADE GRAĐANIMA I KUĆANSTVIMA IZ PRORAČUNA</t>
  </si>
  <si>
    <t>POSTROJENJA I OPREMA</t>
  </si>
  <si>
    <t>KNJIGE, UMJETNIČKA DJELA I OSTALE IZLOŽBENE VRIJEDNOSTI</t>
  </si>
  <si>
    <t>UKUPNO RASHODI</t>
  </si>
  <si>
    <t>PRIJENOSI IZMEĐU PRORAČUNSKIH KORISNIKA ISTOG PRORAČUNA</t>
  </si>
  <si>
    <t>KAZNE, UPRAVNE MJERE I OSTALI PRIHODI</t>
  </si>
  <si>
    <t>POMOĆNICI U NASTAVI</t>
  </si>
  <si>
    <t>SVEUKUPNO ZA RASPORED</t>
  </si>
  <si>
    <t>USLUGE TEKUĆEG I INVESTICIJSKOG ODRŽAVANJA</t>
  </si>
  <si>
    <t>SHEMA ŠKOLSKO VOĆE</t>
  </si>
  <si>
    <t>NAKNADE TROŠKOVA OSOBAMA IZVAN RADNOG ODNOSA</t>
  </si>
  <si>
    <t>Razlika do plana</t>
  </si>
  <si>
    <t>Ukupno ostvareno - izvršenje</t>
  </si>
  <si>
    <t>Index (4/3x100)</t>
  </si>
  <si>
    <t>IZVRŠENJE FINANCIJSKOG PLANA ZA 2021.GODINU - UKUPNO</t>
  </si>
  <si>
    <t>POSLOVNI OBJEKTI</t>
  </si>
  <si>
    <t>Plan 2021.g.</t>
  </si>
  <si>
    <t>Program A02 4109 Djelatnost ustanova srednjeg školstva i učeničkih domova</t>
  </si>
  <si>
    <t>Aktivnost A02 4109A410901 Redovna djelatnost proračunskih korisnika</t>
  </si>
  <si>
    <t>Aktivnost A02 4109A410902 Izvan nastavne i ostale aktivnosti</t>
  </si>
  <si>
    <t>Aktivnost A02 4109A410903 Pomoćnici u nastavi</t>
  </si>
  <si>
    <t>Aktivnost A02 4109A410905 Nabava udžbenika</t>
  </si>
  <si>
    <t>Aktivnost A02 4109K410901 Održavanje i opremanje ustanova srednjeg školstva i učeničkih domova</t>
  </si>
  <si>
    <t>Aktivnost A02 4109T410901 Školska shema voće, povrće, mliječni proizvodi temeljem prijenosa EU sredstava-Pk</t>
  </si>
  <si>
    <t>Aktivnost A02 4109T410902 Sufinanciranje projekta prijavljenih na natječaje europskih fondova ili partnerstva za EU fondove</t>
  </si>
  <si>
    <t>IZVRŠENJE FINANCIJSKOG PLANA ZA 2021.GODINU OPĆI PRIHODI I PRIMICI - OPĆI PRIHODI I PRIMICI IZVORI 1.2.2.-DECENTARLIZIRANA SREDSTVA  i 1.1.3.-POJAČANI STANDARD</t>
  </si>
  <si>
    <t>IZVRŠENJE FINANCIJSKOG PLANA ZA 2021.GODINU - VLASTITI PRIHODI IZVOR 3.1.1.</t>
  </si>
  <si>
    <t xml:space="preserve">IZVRŠENJE FINANCIJSKOG PLANA ZA 2021.GODINU -PRIHODI ZA POSEBNE NAMJENE IZVOR 4.3.1. </t>
  </si>
  <si>
    <t>IZVRŠENJE FINANCIJSKOG PLANA ZA 2010.GODINU - POMOĆI IZ DRUGIH PRORAČUNA IZVOR 5.2.1.</t>
  </si>
  <si>
    <t>IZVRŠENJE FINANCIJSKOG PLANA ZA 2010.GODINU - DONACIJE IZVOR 6.1.1.</t>
  </si>
  <si>
    <t>IZVRŠENJE FINANCIJSKOG PLANA ZA 2010.GODINU - POMOĆI TEMELJEM PRIJENOSA EU SREDSTAVA 5.6.1.</t>
  </si>
  <si>
    <t>IZVRŠENJE FINANCIJSKOG PLANA ZA 2021.GODINU - NEFINANCIJSKA IMOVINA IZVOR 7.1.1.</t>
  </si>
  <si>
    <t>VIŠAK/MANJAK IZ PRETHODNE(IH) GODINE KOJI ĆE SE         POKRITI /RASPOREDITI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</si>
</sst>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\ _k_n_-;\-* #,##0\ _k_n_-;_-* &quot;-&quot;??\ _k_n_-;_-@_-"/>
    <numFmt numFmtId="165" formatCode="0.0"/>
    <numFmt numFmtId="166" formatCode="_-* #,##0.0000\ _k_n_-;\-* #,##0.00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3" fontId="6" fillId="0" borderId="1" xfId="1" applyNumberFormat="1" applyFont="1" applyBorder="1" applyAlignment="1">
      <alignment horizontal="right"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NumberFormat="1" applyFont="1" applyBorder="1"/>
    <xf numFmtId="43" fontId="6" fillId="0" borderId="8" xfId="1" applyNumberFormat="1" applyFont="1" applyFill="1" applyBorder="1" applyAlignment="1">
      <alignment horizontal="right" vertical="center"/>
    </xf>
    <xf numFmtId="0" fontId="7" fillId="0" borderId="0" xfId="0" applyFont="1"/>
    <xf numFmtId="43" fontId="5" fillId="0" borderId="1" xfId="0" applyNumberFormat="1" applyFont="1" applyBorder="1" applyAlignment="1">
      <alignment vertical="top" wrapText="1"/>
    </xf>
    <xf numFmtId="43" fontId="5" fillId="0" borderId="1" xfId="0" applyNumberFormat="1" applyFont="1" applyBorder="1" applyAlignment="1">
      <alignment vertical="top"/>
    </xf>
    <xf numFmtId="0" fontId="0" fillId="0" borderId="0" xfId="0" applyAlignment="1">
      <alignment wrapText="1"/>
    </xf>
    <xf numFmtId="165" fontId="5" fillId="0" borderId="1" xfId="0" applyNumberFormat="1" applyFont="1" applyBorder="1" applyAlignment="1">
      <alignment vertical="top" wrapText="1"/>
    </xf>
    <xf numFmtId="43" fontId="5" fillId="0" borderId="1" xfId="1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/>
    </xf>
    <xf numFmtId="43" fontId="5" fillId="0" borderId="1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6" fontId="5" fillId="0" borderId="1" xfId="1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43" fontId="6" fillId="0" borderId="1" xfId="1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4" fillId="0" borderId="9" xfId="2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2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_Podac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10" workbookViewId="0">
      <selection activeCell="N12" sqref="N11:N12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  <col min="7" max="7" width="12.140625" customWidth="1"/>
  </cols>
  <sheetData>
    <row r="1" spans="1:13" ht="17.100000000000001" customHeight="1" x14ac:dyDescent="0.25">
      <c r="A1" s="37" t="s">
        <v>37</v>
      </c>
      <c r="B1" s="38"/>
      <c r="C1" s="38"/>
      <c r="D1" s="38"/>
      <c r="E1" s="38"/>
      <c r="F1" s="39"/>
    </row>
    <row r="2" spans="1:13" ht="17.100000000000001" customHeight="1" x14ac:dyDescent="0.25">
      <c r="A2" s="40"/>
      <c r="B2" s="41"/>
      <c r="C2" s="41"/>
      <c r="D2" s="41"/>
      <c r="E2" s="41"/>
      <c r="F2" s="42"/>
    </row>
    <row r="3" spans="1:13" ht="24.95" customHeight="1" x14ac:dyDescent="0.25">
      <c r="A3" s="51" t="s">
        <v>10</v>
      </c>
      <c r="B3" s="52"/>
      <c r="C3" s="52"/>
      <c r="D3" s="52"/>
      <c r="E3" s="52"/>
      <c r="F3" s="53"/>
    </row>
    <row r="4" spans="1:13" ht="60" customHeight="1" x14ac:dyDescent="0.25">
      <c r="A4" s="2" t="s">
        <v>12</v>
      </c>
      <c r="B4" s="3" t="s">
        <v>0</v>
      </c>
      <c r="C4" s="3" t="s">
        <v>39</v>
      </c>
      <c r="D4" s="2" t="s">
        <v>35</v>
      </c>
      <c r="E4" s="2" t="s">
        <v>34</v>
      </c>
      <c r="F4" s="2" t="s">
        <v>36</v>
      </c>
    </row>
    <row r="5" spans="1:13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13" ht="32.1" customHeight="1" x14ac:dyDescent="0.25">
      <c r="A6" s="4">
        <v>632</v>
      </c>
      <c r="B6" s="31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13" ht="32.1" customHeight="1" x14ac:dyDescent="0.25">
      <c r="A7" s="4">
        <v>636</v>
      </c>
      <c r="B7" s="31" t="s">
        <v>2</v>
      </c>
      <c r="C7" s="10">
        <v>11948000</v>
      </c>
      <c r="D7" s="10">
        <v>12144520.449999999</v>
      </c>
      <c r="E7" s="10">
        <f t="shared" ref="E7:E16" si="0">C7-D7</f>
        <v>-196520.44999999925</v>
      </c>
      <c r="F7" s="7">
        <f t="shared" ref="F7:F19" si="1">(D7/C7)*100</f>
        <v>101.6447978741212</v>
      </c>
    </row>
    <row r="8" spans="1:13" ht="32.1" customHeight="1" x14ac:dyDescent="0.25">
      <c r="A8" s="4">
        <v>638</v>
      </c>
      <c r="B8" s="31" t="s">
        <v>3</v>
      </c>
      <c r="C8" s="10">
        <v>126000</v>
      </c>
      <c r="D8" s="10">
        <v>729110.57</v>
      </c>
      <c r="E8" s="10">
        <f t="shared" si="0"/>
        <v>-603110.56999999995</v>
      </c>
      <c r="F8" s="7">
        <f t="shared" si="1"/>
        <v>578.65918253968255</v>
      </c>
    </row>
    <row r="9" spans="1:13" ht="32.1" customHeight="1" x14ac:dyDescent="0.25">
      <c r="A9" s="4">
        <v>639</v>
      </c>
      <c r="B9" s="31" t="s">
        <v>27</v>
      </c>
      <c r="C9" s="11">
        <v>7000</v>
      </c>
      <c r="D9" s="10">
        <v>4080.89</v>
      </c>
      <c r="E9" s="10">
        <f t="shared" si="0"/>
        <v>2919.11</v>
      </c>
      <c r="F9" s="7">
        <f t="shared" si="1"/>
        <v>58.298428571428573</v>
      </c>
    </row>
    <row r="10" spans="1:13" ht="20.100000000000001" customHeight="1" x14ac:dyDescent="0.25">
      <c r="A10" s="4">
        <v>641</v>
      </c>
      <c r="B10" s="31" t="s">
        <v>4</v>
      </c>
      <c r="C10" s="10">
        <v>0</v>
      </c>
      <c r="D10" s="10">
        <v>34.49</v>
      </c>
      <c r="E10" s="10">
        <f t="shared" si="0"/>
        <v>-34.49</v>
      </c>
      <c r="F10" s="7" t="e">
        <f t="shared" si="1"/>
        <v>#DIV/0!</v>
      </c>
    </row>
    <row r="11" spans="1:13" ht="20.100000000000001" customHeight="1" x14ac:dyDescent="0.25">
      <c r="A11" s="4">
        <v>652</v>
      </c>
      <c r="B11" s="31" t="s">
        <v>5</v>
      </c>
      <c r="C11" s="10">
        <v>9000</v>
      </c>
      <c r="D11" s="10">
        <v>8110</v>
      </c>
      <c r="E11" s="10">
        <f t="shared" si="0"/>
        <v>890</v>
      </c>
      <c r="F11" s="7">
        <f t="shared" si="1"/>
        <v>90.111111111111114</v>
      </c>
    </row>
    <row r="12" spans="1:13" ht="32.1" customHeight="1" x14ac:dyDescent="0.25">
      <c r="A12" s="4">
        <v>661</v>
      </c>
      <c r="B12" s="31" t="s">
        <v>6</v>
      </c>
      <c r="C12" s="10">
        <v>186000</v>
      </c>
      <c r="D12" s="10">
        <v>155402</v>
      </c>
      <c r="E12" s="10">
        <f t="shared" si="0"/>
        <v>30598</v>
      </c>
      <c r="F12" s="7">
        <f t="shared" si="1"/>
        <v>83.549462365591395</v>
      </c>
      <c r="L12" s="30"/>
    </row>
    <row r="13" spans="1:13" ht="32.1" customHeight="1" x14ac:dyDescent="0.25">
      <c r="A13" s="4">
        <v>663</v>
      </c>
      <c r="B13" s="31" t="s">
        <v>7</v>
      </c>
      <c r="C13" s="10">
        <v>1000</v>
      </c>
      <c r="D13" s="10">
        <v>38799</v>
      </c>
      <c r="E13" s="10">
        <f t="shared" si="0"/>
        <v>-37799</v>
      </c>
      <c r="F13" s="7">
        <f t="shared" si="1"/>
        <v>3879.9</v>
      </c>
    </row>
    <row r="14" spans="1:13" ht="32.1" customHeight="1" x14ac:dyDescent="0.25">
      <c r="A14" s="4">
        <v>671</v>
      </c>
      <c r="B14" s="31" t="s">
        <v>8</v>
      </c>
      <c r="C14" s="10">
        <v>1920000</v>
      </c>
      <c r="D14" s="10">
        <v>1326656.3700000001</v>
      </c>
      <c r="E14" s="10">
        <f t="shared" si="0"/>
        <v>593343.62999999989</v>
      </c>
      <c r="F14" s="7">
        <f t="shared" si="1"/>
        <v>69.096685937499998</v>
      </c>
      <c r="M14" s="1"/>
    </row>
    <row r="15" spans="1:13" ht="20.100000000000001" customHeight="1" x14ac:dyDescent="0.25">
      <c r="A15" s="4">
        <v>683</v>
      </c>
      <c r="B15" s="31" t="s">
        <v>28</v>
      </c>
      <c r="C15" s="12">
        <v>0</v>
      </c>
      <c r="D15" s="10">
        <v>13459.74</v>
      </c>
      <c r="E15" s="10">
        <f t="shared" si="0"/>
        <v>-13459.74</v>
      </c>
      <c r="F15" s="7" t="e">
        <f t="shared" si="1"/>
        <v>#DIV/0!</v>
      </c>
    </row>
    <row r="16" spans="1:13" ht="20.100000000000001" customHeight="1" x14ac:dyDescent="0.25">
      <c r="A16" s="4">
        <v>721</v>
      </c>
      <c r="B16" s="31" t="s">
        <v>9</v>
      </c>
      <c r="C16" s="10">
        <v>4000</v>
      </c>
      <c r="D16" s="10">
        <v>1356.76</v>
      </c>
      <c r="E16" s="10">
        <f t="shared" si="0"/>
        <v>2643.24</v>
      </c>
      <c r="F16" s="7">
        <f t="shared" si="1"/>
        <v>33.918999999999997</v>
      </c>
    </row>
    <row r="17" spans="1:6" ht="24.95" customHeight="1" x14ac:dyDescent="0.25">
      <c r="A17" s="43" t="s">
        <v>11</v>
      </c>
      <c r="B17" s="44"/>
      <c r="C17" s="23">
        <f>SUM(C6:C16)</f>
        <v>14201000</v>
      </c>
      <c r="D17" s="23">
        <f>SUM(D6:D16)</f>
        <v>14421530.27</v>
      </c>
      <c r="E17" s="23">
        <f>SUM(E6:E16)</f>
        <v>-220530.26999999932</v>
      </c>
      <c r="F17" s="18">
        <f t="shared" si="1"/>
        <v>101.55292070980917</v>
      </c>
    </row>
    <row r="18" spans="1:6" ht="35.1" customHeight="1" x14ac:dyDescent="0.25">
      <c r="A18" s="45" t="s">
        <v>55</v>
      </c>
      <c r="B18" s="46"/>
      <c r="C18" s="23">
        <f>C50-C17</f>
        <v>485000</v>
      </c>
      <c r="D18" s="23">
        <f>D50-D17</f>
        <v>-182498.08000000194</v>
      </c>
      <c r="E18" s="23">
        <f>E50-E17</f>
        <v>667498.07999999891</v>
      </c>
      <c r="F18" s="18">
        <f>(D18/C18)*100</f>
        <v>-37.628470103093179</v>
      </c>
    </row>
    <row r="19" spans="1:6" ht="24.95" customHeight="1" x14ac:dyDescent="0.25">
      <c r="A19" s="47" t="s">
        <v>30</v>
      </c>
      <c r="B19" s="47"/>
      <c r="C19" s="15">
        <f>SUM(C17:C18)</f>
        <v>14686000</v>
      </c>
      <c r="D19" s="15">
        <f>SUM(D17:D18)</f>
        <v>14239032.189999998</v>
      </c>
      <c r="E19" s="15">
        <f>SUM(E17:E18)</f>
        <v>446967.80999999959</v>
      </c>
      <c r="F19" s="18">
        <f t="shared" si="1"/>
        <v>96.956504085523605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s="17" customFormat="1" ht="32.1" customHeight="1" x14ac:dyDescent="0.25">
      <c r="A24" s="43" t="s">
        <v>40</v>
      </c>
      <c r="B24" s="44"/>
      <c r="C24" s="15">
        <f>C50</f>
        <v>14686000</v>
      </c>
      <c r="D24" s="15">
        <f t="shared" ref="D24:E24" si="2">D50</f>
        <v>14239032.189999998</v>
      </c>
      <c r="E24" s="15">
        <f t="shared" si="2"/>
        <v>446967.80999999965</v>
      </c>
      <c r="F24" s="18">
        <f>(D24/C24)*100</f>
        <v>96.956504085523605</v>
      </c>
    </row>
    <row r="25" spans="1:6" ht="32.1" customHeight="1" x14ac:dyDescent="0.25">
      <c r="A25" s="43" t="s">
        <v>41</v>
      </c>
      <c r="B25" s="44"/>
      <c r="C25" s="15">
        <f>C26+C27+C28+C29+C30+C31+C32+C33+C34</f>
        <v>14144000</v>
      </c>
      <c r="D25" s="15">
        <f t="shared" ref="D25:E25" si="3">D26+D27+D28+D29+D30+D31+D32+D33+D34</f>
        <v>13979553.359999998</v>
      </c>
      <c r="E25" s="15">
        <f t="shared" si="3"/>
        <v>164446.63999999969</v>
      </c>
      <c r="F25" s="18">
        <f>(D25/C25)*100</f>
        <v>98.837339932126682</v>
      </c>
    </row>
    <row r="26" spans="1:6" ht="20.100000000000001" customHeight="1" x14ac:dyDescent="0.25">
      <c r="A26" s="4">
        <v>311</v>
      </c>
      <c r="B26" s="31" t="s">
        <v>15</v>
      </c>
      <c r="C26" s="10">
        <v>9942000</v>
      </c>
      <c r="D26" s="10">
        <v>10324140.9</v>
      </c>
      <c r="E26" s="10">
        <f>C26-D26</f>
        <v>-382140.90000000037</v>
      </c>
      <c r="F26" s="7">
        <f>(D26/C26)*100</f>
        <v>103.84370247435125</v>
      </c>
    </row>
    <row r="27" spans="1:6" ht="20.100000000000001" customHeight="1" x14ac:dyDescent="0.25">
      <c r="A27" s="4">
        <v>312</v>
      </c>
      <c r="B27" s="31" t="s">
        <v>16</v>
      </c>
      <c r="C27" s="10">
        <v>371000</v>
      </c>
      <c r="D27" s="10">
        <v>413198.03</v>
      </c>
      <c r="E27" s="10">
        <f t="shared" ref="E27:E47" si="4">C27-D27</f>
        <v>-42198.030000000028</v>
      </c>
      <c r="F27" s="7">
        <f t="shared" ref="F27:F35" si="5">(D27/C27)*100</f>
        <v>111.37413207547171</v>
      </c>
    </row>
    <row r="28" spans="1:6" ht="20.100000000000001" customHeight="1" x14ac:dyDescent="0.25">
      <c r="A28" s="4">
        <v>313</v>
      </c>
      <c r="B28" s="31" t="s">
        <v>17</v>
      </c>
      <c r="C28" s="10">
        <v>1640000</v>
      </c>
      <c r="D28" s="10">
        <v>1703536.2</v>
      </c>
      <c r="E28" s="10">
        <f t="shared" si="4"/>
        <v>-63536.199999999953</v>
      </c>
      <c r="F28" s="7">
        <f t="shared" si="5"/>
        <v>103.87415853658537</v>
      </c>
    </row>
    <row r="29" spans="1:6" ht="20.100000000000001" customHeight="1" x14ac:dyDescent="0.25">
      <c r="A29" s="4">
        <v>321</v>
      </c>
      <c r="B29" s="31" t="s">
        <v>18</v>
      </c>
      <c r="C29" s="10">
        <v>381000</v>
      </c>
      <c r="D29" s="10">
        <v>312317.49</v>
      </c>
      <c r="E29" s="10">
        <f t="shared" si="4"/>
        <v>68682.510000000009</v>
      </c>
      <c r="F29" s="7">
        <f t="shared" si="5"/>
        <v>81.973094488188963</v>
      </c>
    </row>
    <row r="30" spans="1:6" ht="20.100000000000001" customHeight="1" x14ac:dyDescent="0.25">
      <c r="A30" s="4">
        <v>322</v>
      </c>
      <c r="B30" s="31" t="s">
        <v>19</v>
      </c>
      <c r="C30" s="10">
        <v>808000</v>
      </c>
      <c r="D30" s="10">
        <v>880937.1</v>
      </c>
      <c r="E30" s="10">
        <f t="shared" si="4"/>
        <v>-72937.099999999977</v>
      </c>
      <c r="F30" s="7">
        <f t="shared" si="5"/>
        <v>109.0268688118812</v>
      </c>
    </row>
    <row r="31" spans="1:6" ht="20.100000000000001" customHeight="1" x14ac:dyDescent="0.25">
      <c r="A31" s="4">
        <v>323</v>
      </c>
      <c r="B31" s="31" t="s">
        <v>20</v>
      </c>
      <c r="C31" s="10">
        <v>403000</v>
      </c>
      <c r="D31" s="10">
        <v>290769.11</v>
      </c>
      <c r="E31" s="10">
        <f t="shared" si="4"/>
        <v>112230.89000000001</v>
      </c>
      <c r="F31" s="7">
        <f t="shared" si="5"/>
        <v>72.15114392059553</v>
      </c>
    </row>
    <row r="32" spans="1:6" ht="32.1" customHeight="1" x14ac:dyDescent="0.25">
      <c r="A32" s="4">
        <v>324</v>
      </c>
      <c r="B32" s="31" t="s">
        <v>33</v>
      </c>
      <c r="C32" s="10">
        <v>469000</v>
      </c>
      <c r="D32" s="10">
        <v>0</v>
      </c>
      <c r="E32" s="10">
        <f t="shared" si="4"/>
        <v>469000</v>
      </c>
      <c r="F32" s="7">
        <f t="shared" si="5"/>
        <v>0</v>
      </c>
    </row>
    <row r="33" spans="1:6" ht="20.100000000000001" customHeight="1" x14ac:dyDescent="0.25">
      <c r="A33" s="4">
        <v>329</v>
      </c>
      <c r="B33" s="31" t="s">
        <v>21</v>
      </c>
      <c r="C33" s="10">
        <v>120000</v>
      </c>
      <c r="D33" s="10">
        <v>46593.11</v>
      </c>
      <c r="E33" s="10">
        <f t="shared" si="4"/>
        <v>73406.89</v>
      </c>
      <c r="F33" s="7">
        <f t="shared" si="5"/>
        <v>38.827591666666663</v>
      </c>
    </row>
    <row r="34" spans="1:6" ht="20.100000000000001" customHeight="1" x14ac:dyDescent="0.25">
      <c r="A34" s="4">
        <v>343</v>
      </c>
      <c r="B34" s="31" t="s">
        <v>22</v>
      </c>
      <c r="C34" s="10">
        <v>10000</v>
      </c>
      <c r="D34" s="10">
        <v>8061.42</v>
      </c>
      <c r="E34" s="10">
        <f t="shared" si="4"/>
        <v>1938.58</v>
      </c>
      <c r="F34" s="7">
        <f t="shared" si="5"/>
        <v>80.614199999999997</v>
      </c>
    </row>
    <row r="35" spans="1:6" s="14" customFormat="1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:E35" si="6">D36</f>
        <v>4000</v>
      </c>
      <c r="E35" s="15">
        <f t="shared" si="6"/>
        <v>-4000</v>
      </c>
      <c r="F35" s="18" t="e">
        <f t="shared" si="5"/>
        <v>#DIV/0!</v>
      </c>
    </row>
    <row r="36" spans="1:6" ht="32.1" customHeight="1" x14ac:dyDescent="0.25">
      <c r="A36" s="4">
        <v>372</v>
      </c>
      <c r="B36" s="31" t="s">
        <v>23</v>
      </c>
      <c r="C36" s="10">
        <v>0</v>
      </c>
      <c r="D36" s="10">
        <v>4000</v>
      </c>
      <c r="E36" s="10">
        <f>C36-D36</f>
        <v>-4000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49000</v>
      </c>
      <c r="D37" s="15">
        <f t="shared" ref="D37:E37" si="7">D38</f>
        <v>37013.72</v>
      </c>
      <c r="E37" s="15">
        <f t="shared" si="7"/>
        <v>11986.279999999999</v>
      </c>
      <c r="F37" s="18">
        <f t="shared" ref="F37:F50" si="8">(D37/C37)*100</f>
        <v>75.538204081632657</v>
      </c>
    </row>
    <row r="38" spans="1:6" ht="20.100000000000001" customHeight="1" x14ac:dyDescent="0.25">
      <c r="A38" s="8">
        <v>323</v>
      </c>
      <c r="B38" s="32" t="s">
        <v>29</v>
      </c>
      <c r="C38" s="13">
        <v>49000</v>
      </c>
      <c r="D38" s="10">
        <v>37013.72</v>
      </c>
      <c r="E38" s="10">
        <f>C38-D38</f>
        <v>11986.279999999999</v>
      </c>
      <c r="F38" s="7">
        <f t="shared" si="8"/>
        <v>75.538204081632657</v>
      </c>
    </row>
    <row r="39" spans="1:6" ht="20.100000000000001" customHeight="1" x14ac:dyDescent="0.25">
      <c r="A39" s="35" t="s">
        <v>44</v>
      </c>
      <c r="B39" s="36"/>
      <c r="C39" s="15">
        <f>C40</f>
        <v>126000</v>
      </c>
      <c r="D39" s="15">
        <f t="shared" ref="D39:E39" si="9">D40</f>
        <v>0</v>
      </c>
      <c r="E39" s="15">
        <f t="shared" si="9"/>
        <v>126000</v>
      </c>
      <c r="F39" s="18">
        <f t="shared" si="8"/>
        <v>0</v>
      </c>
    </row>
    <row r="40" spans="1:6" ht="30" x14ac:dyDescent="0.25">
      <c r="A40" s="4">
        <v>372</v>
      </c>
      <c r="B40" s="31" t="s">
        <v>23</v>
      </c>
      <c r="C40" s="10">
        <v>126000</v>
      </c>
      <c r="D40" s="10">
        <v>0</v>
      </c>
      <c r="E40" s="10">
        <f>C40-D40</f>
        <v>126000</v>
      </c>
      <c r="F40" s="7">
        <f t="shared" si="8"/>
        <v>0</v>
      </c>
    </row>
    <row r="41" spans="1:6" ht="32.1" customHeight="1" x14ac:dyDescent="0.25">
      <c r="A41" s="43" t="s">
        <v>45</v>
      </c>
      <c r="B41" s="44"/>
      <c r="C41" s="15">
        <f>C42+C43+C44+C45</f>
        <v>347000</v>
      </c>
      <c r="D41" s="15">
        <f t="shared" ref="D41:E41" si="10">D42+D43+D44+D45</f>
        <v>205124.79</v>
      </c>
      <c r="E41" s="15">
        <f t="shared" si="10"/>
        <v>141875.21</v>
      </c>
      <c r="F41" s="22">
        <f t="shared" si="8"/>
        <v>59.113772334293948</v>
      </c>
    </row>
    <row r="42" spans="1:6" ht="20.100000000000001" customHeight="1" x14ac:dyDescent="0.25">
      <c r="A42" s="9">
        <v>323</v>
      </c>
      <c r="B42" s="31" t="s">
        <v>31</v>
      </c>
      <c r="C42" s="10">
        <v>46000</v>
      </c>
      <c r="D42" s="10">
        <v>135758.75</v>
      </c>
      <c r="E42" s="10">
        <f>C42-D42</f>
        <v>-89758.75</v>
      </c>
      <c r="F42" s="7">
        <f t="shared" si="8"/>
        <v>295.12771739130437</v>
      </c>
    </row>
    <row r="43" spans="1:6" ht="20.100000000000001" customHeight="1" x14ac:dyDescent="0.25">
      <c r="A43" s="9">
        <v>421</v>
      </c>
      <c r="B43" s="31" t="s">
        <v>38</v>
      </c>
      <c r="C43" s="10">
        <v>237000</v>
      </c>
      <c r="D43" s="10">
        <v>0</v>
      </c>
      <c r="E43" s="10">
        <f>C43-D43</f>
        <v>237000</v>
      </c>
      <c r="F43" s="7">
        <f t="shared" si="8"/>
        <v>0</v>
      </c>
    </row>
    <row r="44" spans="1:6" ht="20.100000000000001" customHeight="1" x14ac:dyDescent="0.25">
      <c r="A44" s="4">
        <v>422</v>
      </c>
      <c r="B44" s="31" t="s">
        <v>24</v>
      </c>
      <c r="C44" s="10">
        <v>54000</v>
      </c>
      <c r="D44" s="10">
        <v>60646.78</v>
      </c>
      <c r="E44" s="10">
        <f t="shared" si="4"/>
        <v>-6646.7799999999988</v>
      </c>
      <c r="F44" s="7">
        <f t="shared" si="8"/>
        <v>112.30885185185184</v>
      </c>
    </row>
    <row r="45" spans="1:6" ht="32.1" customHeight="1" x14ac:dyDescent="0.25">
      <c r="A45" s="4">
        <v>424</v>
      </c>
      <c r="B45" s="31" t="s">
        <v>25</v>
      </c>
      <c r="C45" s="10">
        <v>10000</v>
      </c>
      <c r="D45" s="10">
        <v>8719.26</v>
      </c>
      <c r="E45" s="10">
        <f t="shared" si="4"/>
        <v>1280.7399999999998</v>
      </c>
      <c r="F45" s="7">
        <f t="shared" si="8"/>
        <v>87.192599999999999</v>
      </c>
    </row>
    <row r="46" spans="1:6" ht="32.1" customHeight="1" x14ac:dyDescent="0.25">
      <c r="A46" s="43" t="s">
        <v>46</v>
      </c>
      <c r="B46" s="44"/>
      <c r="C46" s="15">
        <f>C47</f>
        <v>7000</v>
      </c>
      <c r="D46" s="15">
        <f t="shared" ref="D46:E46" si="11">D47</f>
        <v>0</v>
      </c>
      <c r="E46" s="15">
        <f t="shared" si="11"/>
        <v>7000</v>
      </c>
      <c r="F46" s="18">
        <f t="shared" si="8"/>
        <v>0</v>
      </c>
    </row>
    <row r="47" spans="1:6" ht="20.100000000000001" customHeight="1" x14ac:dyDescent="0.25">
      <c r="A47" s="4">
        <v>322</v>
      </c>
      <c r="B47" s="33" t="s">
        <v>32</v>
      </c>
      <c r="C47" s="10">
        <v>7000</v>
      </c>
      <c r="D47" s="10">
        <v>0</v>
      </c>
      <c r="E47" s="10">
        <f t="shared" si="4"/>
        <v>7000</v>
      </c>
      <c r="F47" s="7">
        <f t="shared" si="8"/>
        <v>0</v>
      </c>
    </row>
    <row r="48" spans="1:6" ht="35.1" customHeight="1" x14ac:dyDescent="0.25">
      <c r="A48" s="43" t="s">
        <v>47</v>
      </c>
      <c r="B48" s="44"/>
      <c r="C48" s="15">
        <f>C49</f>
        <v>13000</v>
      </c>
      <c r="D48" s="15">
        <f t="shared" ref="D48:E48" si="12">D49</f>
        <v>13340.32</v>
      </c>
      <c r="E48" s="15">
        <f t="shared" si="12"/>
        <v>-340.31999999999971</v>
      </c>
      <c r="F48" s="21">
        <f t="shared" si="8"/>
        <v>102.61784615384614</v>
      </c>
    </row>
    <row r="49" spans="1:6" ht="20.100000000000001" customHeight="1" x14ac:dyDescent="0.25">
      <c r="A49" s="4">
        <v>323</v>
      </c>
      <c r="B49" s="31" t="s">
        <v>20</v>
      </c>
      <c r="C49" s="10">
        <v>13000</v>
      </c>
      <c r="D49" s="10">
        <v>13340.32</v>
      </c>
      <c r="E49" s="10">
        <f>C49-D49</f>
        <v>-340.31999999999971</v>
      </c>
      <c r="F49" s="7">
        <f t="shared" si="8"/>
        <v>102.61784615384614</v>
      </c>
    </row>
    <row r="50" spans="1:6" ht="24.95" customHeight="1" x14ac:dyDescent="0.25">
      <c r="A50" s="35" t="s">
        <v>26</v>
      </c>
      <c r="B50" s="36"/>
      <c r="C50" s="19">
        <f>C25+C37+C39+C41+C46+C48</f>
        <v>14686000</v>
      </c>
      <c r="D50" s="19">
        <f>D25+D35+D37+D39+D41+D46+D48</f>
        <v>14239032.189999998</v>
      </c>
      <c r="E50" s="19">
        <f>E25+E35+E37+E39+E41+E46+E48</f>
        <v>446967.80999999965</v>
      </c>
      <c r="F50" s="20">
        <f t="shared" si="8"/>
        <v>96.956504085523605</v>
      </c>
    </row>
  </sheetData>
  <mergeCells count="16">
    <mergeCell ref="A50:B50"/>
    <mergeCell ref="A1:F2"/>
    <mergeCell ref="A17:B17"/>
    <mergeCell ref="A18:B18"/>
    <mergeCell ref="A19:B19"/>
    <mergeCell ref="A46:B46"/>
    <mergeCell ref="A48:B48"/>
    <mergeCell ref="A24:B24"/>
    <mergeCell ref="A21:F21"/>
    <mergeCell ref="A3:F3"/>
    <mergeCell ref="A25:B25"/>
    <mergeCell ref="A35:B35"/>
    <mergeCell ref="A37:B37"/>
    <mergeCell ref="A39:B39"/>
    <mergeCell ref="A41:B41"/>
    <mergeCell ref="A20:F20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A28" sqref="A28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9" ht="17.100000000000001" customHeight="1" x14ac:dyDescent="0.25">
      <c r="A1" s="55" t="s">
        <v>48</v>
      </c>
      <c r="B1" s="56"/>
      <c r="C1" s="56"/>
      <c r="D1" s="56"/>
      <c r="E1" s="56"/>
      <c r="F1" s="57"/>
    </row>
    <row r="2" spans="1:9" ht="17.100000000000001" customHeight="1" x14ac:dyDescent="0.25">
      <c r="A2" s="58"/>
      <c r="B2" s="59"/>
      <c r="C2" s="59"/>
      <c r="D2" s="59"/>
      <c r="E2" s="59"/>
      <c r="F2" s="60"/>
    </row>
    <row r="3" spans="1:9" ht="24.95" customHeight="1" x14ac:dyDescent="0.25">
      <c r="A3" s="51" t="s">
        <v>10</v>
      </c>
      <c r="B3" s="52"/>
      <c r="C3" s="52"/>
      <c r="D3" s="52"/>
      <c r="E3" s="52"/>
      <c r="F3" s="53"/>
    </row>
    <row r="4" spans="1:9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9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9" ht="32.1" customHeight="1" x14ac:dyDescent="0.25">
      <c r="A6" s="4">
        <v>632</v>
      </c>
      <c r="B6" s="31" t="s">
        <v>1</v>
      </c>
      <c r="C6" s="6">
        <v>0</v>
      </c>
      <c r="D6" s="6">
        <v>0</v>
      </c>
      <c r="E6" s="6">
        <f>C6-D6</f>
        <v>0</v>
      </c>
      <c r="F6" s="7" t="e">
        <f>(D6/C6)*100</f>
        <v>#DIV/0!</v>
      </c>
    </row>
    <row r="7" spans="1:9" ht="32.1" customHeight="1" x14ac:dyDescent="0.25">
      <c r="A7" s="4">
        <v>636</v>
      </c>
      <c r="B7" s="31" t="s">
        <v>2</v>
      </c>
      <c r="C7" s="6">
        <v>0</v>
      </c>
      <c r="D7" s="6">
        <v>0</v>
      </c>
      <c r="E7" s="6">
        <f t="shared" ref="E7:E19" si="0">C7-D7</f>
        <v>0</v>
      </c>
      <c r="F7" s="7" t="e">
        <f t="shared" ref="F7:F19" si="1">(D7/C7)*100</f>
        <v>#DIV/0!</v>
      </c>
    </row>
    <row r="8" spans="1:9" ht="32.1" customHeight="1" x14ac:dyDescent="0.25">
      <c r="A8" s="4">
        <v>638</v>
      </c>
      <c r="B8" s="31" t="s">
        <v>3</v>
      </c>
      <c r="C8" s="6">
        <v>0</v>
      </c>
      <c r="D8" s="6">
        <v>0</v>
      </c>
      <c r="E8" s="6">
        <f t="shared" si="0"/>
        <v>0</v>
      </c>
      <c r="F8" s="7" t="e">
        <f t="shared" si="1"/>
        <v>#DIV/0!</v>
      </c>
    </row>
    <row r="9" spans="1:9" ht="32.1" customHeight="1" x14ac:dyDescent="0.25">
      <c r="A9" s="4">
        <v>639</v>
      </c>
      <c r="B9" s="31" t="s">
        <v>27</v>
      </c>
      <c r="C9" s="6">
        <v>0</v>
      </c>
      <c r="D9" s="6">
        <v>0</v>
      </c>
      <c r="E9" s="6">
        <f t="shared" si="0"/>
        <v>0</v>
      </c>
      <c r="F9" s="7" t="e">
        <f t="shared" si="1"/>
        <v>#DIV/0!</v>
      </c>
    </row>
    <row r="10" spans="1:9" ht="20.100000000000001" customHeight="1" x14ac:dyDescent="0.25">
      <c r="A10" s="4">
        <v>641</v>
      </c>
      <c r="B10" s="31" t="s">
        <v>4</v>
      </c>
      <c r="C10" s="6">
        <v>0</v>
      </c>
      <c r="D10" s="6">
        <v>0</v>
      </c>
      <c r="E10" s="6">
        <f t="shared" si="0"/>
        <v>0</v>
      </c>
      <c r="F10" s="7" t="e">
        <f t="shared" si="1"/>
        <v>#DIV/0!</v>
      </c>
    </row>
    <row r="11" spans="1:9" ht="20.100000000000001" customHeight="1" x14ac:dyDescent="0.25">
      <c r="A11" s="4">
        <v>652</v>
      </c>
      <c r="B11" s="31" t="s">
        <v>5</v>
      </c>
      <c r="C11" s="6">
        <v>0</v>
      </c>
      <c r="D11" s="6">
        <v>0</v>
      </c>
      <c r="E11" s="6">
        <f t="shared" si="0"/>
        <v>0</v>
      </c>
      <c r="F11" s="7" t="e">
        <f t="shared" si="1"/>
        <v>#DIV/0!</v>
      </c>
    </row>
    <row r="12" spans="1:9" ht="32.1" customHeight="1" x14ac:dyDescent="0.25">
      <c r="A12" s="4">
        <v>661</v>
      </c>
      <c r="B12" s="31" t="s">
        <v>6</v>
      </c>
      <c r="C12" s="6">
        <v>0</v>
      </c>
      <c r="D12" s="6">
        <v>0</v>
      </c>
      <c r="E12" s="6">
        <f t="shared" si="0"/>
        <v>0</v>
      </c>
      <c r="F12" s="7" t="e">
        <f t="shared" si="1"/>
        <v>#DIV/0!</v>
      </c>
    </row>
    <row r="13" spans="1:9" ht="32.1" customHeight="1" x14ac:dyDescent="0.25">
      <c r="A13" s="4">
        <v>663</v>
      </c>
      <c r="B13" s="31" t="s">
        <v>7</v>
      </c>
      <c r="C13" s="6">
        <v>0</v>
      </c>
      <c r="D13" s="6">
        <v>0</v>
      </c>
      <c r="E13" s="6">
        <f t="shared" si="0"/>
        <v>0</v>
      </c>
      <c r="F13" s="7" t="e">
        <f t="shared" si="1"/>
        <v>#DIV/0!</v>
      </c>
    </row>
    <row r="14" spans="1:9" ht="32.1" customHeight="1" x14ac:dyDescent="0.25">
      <c r="A14" s="4">
        <v>671</v>
      </c>
      <c r="B14" s="31" t="s">
        <v>8</v>
      </c>
      <c r="C14" s="10">
        <v>1920000</v>
      </c>
      <c r="D14" s="10">
        <v>1326656.3700000001</v>
      </c>
      <c r="E14" s="10">
        <f t="shared" si="0"/>
        <v>593343.62999999989</v>
      </c>
      <c r="F14" s="7">
        <f t="shared" si="1"/>
        <v>69.096685937499998</v>
      </c>
    </row>
    <row r="15" spans="1:9" ht="20.100000000000001" customHeight="1" x14ac:dyDescent="0.25">
      <c r="A15" s="4">
        <v>683</v>
      </c>
      <c r="B15" s="31" t="s">
        <v>28</v>
      </c>
      <c r="C15" s="6">
        <v>0</v>
      </c>
      <c r="D15" s="6">
        <v>0</v>
      </c>
      <c r="E15" s="6">
        <f t="shared" si="0"/>
        <v>0</v>
      </c>
      <c r="F15" s="7" t="e">
        <f t="shared" si="1"/>
        <v>#DIV/0!</v>
      </c>
    </row>
    <row r="16" spans="1:9" ht="20.100000000000001" customHeight="1" x14ac:dyDescent="0.25">
      <c r="A16" s="4">
        <v>721</v>
      </c>
      <c r="B16" s="31" t="s">
        <v>9</v>
      </c>
      <c r="C16" s="6">
        <v>0</v>
      </c>
      <c r="D16" s="6">
        <v>0</v>
      </c>
      <c r="E16" s="6">
        <f t="shared" si="0"/>
        <v>0</v>
      </c>
      <c r="F16" s="7" t="e">
        <f t="shared" si="1"/>
        <v>#DIV/0!</v>
      </c>
      <c r="I16" s="24"/>
    </row>
    <row r="17" spans="1:6" ht="24.95" customHeight="1" x14ac:dyDescent="0.25">
      <c r="A17" s="43" t="s">
        <v>11</v>
      </c>
      <c r="B17" s="44"/>
      <c r="C17" s="23">
        <f>SUM(C6:C16)</f>
        <v>1920000</v>
      </c>
      <c r="D17" s="23">
        <f>SUM(D6:D16)</f>
        <v>1326656.3700000001</v>
      </c>
      <c r="E17" s="23">
        <f t="shared" si="0"/>
        <v>593343.62999999989</v>
      </c>
      <c r="F17" s="18">
        <f t="shared" si="1"/>
        <v>69.096685937499998</v>
      </c>
    </row>
    <row r="18" spans="1:6" ht="35.1" customHeight="1" x14ac:dyDescent="0.25">
      <c r="A18" s="47" t="s">
        <v>55</v>
      </c>
      <c r="B18" s="47"/>
      <c r="C18" s="25">
        <v>0</v>
      </c>
      <c r="D18" s="23">
        <f>D50-D17</f>
        <v>198018.5</v>
      </c>
      <c r="E18" s="23">
        <f t="shared" si="0"/>
        <v>-198018.5</v>
      </c>
      <c r="F18" s="15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1920000</v>
      </c>
      <c r="D19" s="15">
        <f>SUM(D17:D18)</f>
        <v>1524674.87</v>
      </c>
      <c r="E19" s="23">
        <f t="shared" si="0"/>
        <v>395325.12999999989</v>
      </c>
      <c r="F19" s="15">
        <f t="shared" si="1"/>
        <v>79.410149479166677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1920000</v>
      </c>
      <c r="D24" s="15">
        <f t="shared" ref="D24:E24" si="2">D50</f>
        <v>1524674.87</v>
      </c>
      <c r="E24" s="15">
        <f t="shared" si="2"/>
        <v>395325.12999999995</v>
      </c>
      <c r="F24" s="18">
        <f>(D24/C24)*100</f>
        <v>79.410149479166677</v>
      </c>
    </row>
    <row r="25" spans="1:6" ht="32.1" customHeight="1" x14ac:dyDescent="0.25">
      <c r="A25" s="43" t="s">
        <v>41</v>
      </c>
      <c r="B25" s="44"/>
      <c r="C25" s="15">
        <f>C26+C27+C28+C29+C30+C31+C32+C33+C34</f>
        <v>1391000</v>
      </c>
      <c r="D25" s="15">
        <f t="shared" ref="D25:E25" si="3">D26+D27+D28+D29+D30+D31+D32+D33+D34</f>
        <v>1332842.82</v>
      </c>
      <c r="E25" s="15">
        <f t="shared" si="3"/>
        <v>58157.179999999971</v>
      </c>
      <c r="F25" s="18">
        <f>(D25/C25)*100</f>
        <v>95.819038102084832</v>
      </c>
    </row>
    <row r="26" spans="1:6" ht="20.100000000000001" customHeight="1" x14ac:dyDescent="0.25">
      <c r="A26" s="4">
        <v>311</v>
      </c>
      <c r="B26" s="31" t="s">
        <v>15</v>
      </c>
      <c r="C26" s="10">
        <v>0</v>
      </c>
      <c r="D26" s="10">
        <v>0</v>
      </c>
      <c r="E26" s="10">
        <f>C26-D26</f>
        <v>0</v>
      </c>
      <c r="F26" s="7" t="e">
        <f>(D26/C26)*100</f>
        <v>#DIV/0!</v>
      </c>
    </row>
    <row r="27" spans="1:6" ht="20.100000000000001" customHeight="1" x14ac:dyDescent="0.25">
      <c r="A27" s="4">
        <v>312</v>
      </c>
      <c r="B27" s="31" t="s">
        <v>16</v>
      </c>
      <c r="C27" s="10">
        <v>0</v>
      </c>
      <c r="D27" s="10">
        <v>0</v>
      </c>
      <c r="E27" s="10">
        <f t="shared" ref="E27:E34" si="4">C27-D27</f>
        <v>0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>
        <v>0</v>
      </c>
      <c r="D28" s="10">
        <v>0</v>
      </c>
      <c r="E28" s="10">
        <f t="shared" si="4"/>
        <v>0</v>
      </c>
      <c r="F28" s="7" t="e">
        <f t="shared" si="5"/>
        <v>#DIV/0!</v>
      </c>
    </row>
    <row r="29" spans="1:6" ht="20.100000000000001" customHeight="1" x14ac:dyDescent="0.25">
      <c r="A29" s="4">
        <v>321</v>
      </c>
      <c r="B29" s="31" t="s">
        <v>18</v>
      </c>
      <c r="C29" s="10">
        <v>309000</v>
      </c>
      <c r="D29" s="10">
        <v>302892.38</v>
      </c>
      <c r="E29" s="10">
        <f t="shared" si="4"/>
        <v>6107.6199999999953</v>
      </c>
      <c r="F29" s="7">
        <f t="shared" si="5"/>
        <v>98.023423948220071</v>
      </c>
    </row>
    <row r="30" spans="1:6" ht="20.100000000000001" customHeight="1" x14ac:dyDescent="0.25">
      <c r="A30" s="4">
        <v>322</v>
      </c>
      <c r="B30" s="31" t="s">
        <v>19</v>
      </c>
      <c r="C30" s="10">
        <v>758000</v>
      </c>
      <c r="D30" s="10">
        <v>853967.89</v>
      </c>
      <c r="E30" s="10">
        <f t="shared" si="4"/>
        <v>-95967.890000000014</v>
      </c>
      <c r="F30" s="7">
        <f t="shared" si="5"/>
        <v>112.66067150395777</v>
      </c>
    </row>
    <row r="31" spans="1:6" ht="20.100000000000001" customHeight="1" x14ac:dyDescent="0.25">
      <c r="A31" s="4">
        <v>323</v>
      </c>
      <c r="B31" s="31" t="s">
        <v>20</v>
      </c>
      <c r="C31" s="10">
        <v>254000</v>
      </c>
      <c r="D31" s="10">
        <v>156620.73000000001</v>
      </c>
      <c r="E31" s="10">
        <f t="shared" si="4"/>
        <v>97379.26999999999</v>
      </c>
      <c r="F31" s="7">
        <f t="shared" si="5"/>
        <v>61.661704724409446</v>
      </c>
    </row>
    <row r="32" spans="1:6" ht="32.1" customHeight="1" x14ac:dyDescent="0.25">
      <c r="A32" s="4">
        <v>324</v>
      </c>
      <c r="B32" s="31" t="s">
        <v>33</v>
      </c>
      <c r="C32" s="10">
        <v>0</v>
      </c>
      <c r="D32" s="10">
        <v>0</v>
      </c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63000</v>
      </c>
      <c r="D33" s="10">
        <v>14063.28</v>
      </c>
      <c r="E33" s="10">
        <f t="shared" si="4"/>
        <v>48936.72</v>
      </c>
      <c r="F33" s="7">
        <f t="shared" si="5"/>
        <v>22.32266666666667</v>
      </c>
    </row>
    <row r="34" spans="1:6" ht="20.100000000000001" customHeight="1" x14ac:dyDescent="0.25">
      <c r="A34" s="4">
        <v>343</v>
      </c>
      <c r="B34" s="31" t="s">
        <v>22</v>
      </c>
      <c r="C34" s="10">
        <v>7000</v>
      </c>
      <c r="D34" s="10">
        <v>5298.54</v>
      </c>
      <c r="E34" s="10">
        <f t="shared" si="4"/>
        <v>1701.46</v>
      </c>
      <c r="F34" s="7">
        <f t="shared" si="5"/>
        <v>75.693428571428569</v>
      </c>
    </row>
    <row r="35" spans="1:6" ht="20.25" customHeight="1" x14ac:dyDescent="0.25">
      <c r="A35" s="35" t="s">
        <v>42</v>
      </c>
      <c r="B35" s="36"/>
      <c r="C35" s="15">
        <f>C36</f>
        <v>0</v>
      </c>
      <c r="D35" s="15">
        <f t="shared" ref="D35:E35" si="6">D36</f>
        <v>4000</v>
      </c>
      <c r="E35" s="15">
        <f t="shared" si="6"/>
        <v>-4000</v>
      </c>
      <c r="F35" s="18" t="e">
        <f t="shared" si="5"/>
        <v>#DIV/0!</v>
      </c>
    </row>
    <row r="36" spans="1:6" ht="32.1" customHeight="1" x14ac:dyDescent="0.25">
      <c r="A36" s="4">
        <v>372</v>
      </c>
      <c r="B36" s="34" t="s">
        <v>23</v>
      </c>
      <c r="C36" s="10">
        <v>0</v>
      </c>
      <c r="D36" s="10">
        <v>4000</v>
      </c>
      <c r="E36" s="10">
        <f>C36-D36</f>
        <v>-4000</v>
      </c>
      <c r="F36" s="7" t="e">
        <f>(D36/C36)*100</f>
        <v>#DIV/0!</v>
      </c>
    </row>
    <row r="37" spans="1:6" ht="18" customHeight="1" x14ac:dyDescent="0.25">
      <c r="A37" s="35" t="s">
        <v>43</v>
      </c>
      <c r="B37" s="36"/>
      <c r="C37" s="15">
        <f>C38</f>
        <v>49000</v>
      </c>
      <c r="D37" s="15">
        <f t="shared" ref="D37:E37" si="7">D38</f>
        <v>37013.72</v>
      </c>
      <c r="E37" s="15">
        <f t="shared" si="7"/>
        <v>11986.279999999999</v>
      </c>
      <c r="F37" s="18">
        <f t="shared" ref="F37:F50" si="8">(D37/C37)*100</f>
        <v>75.538204081632657</v>
      </c>
    </row>
    <row r="38" spans="1:6" ht="20.100000000000001" customHeight="1" x14ac:dyDescent="0.25">
      <c r="A38" s="8">
        <v>323</v>
      </c>
      <c r="B38" s="32" t="s">
        <v>29</v>
      </c>
      <c r="C38" s="13">
        <v>49000</v>
      </c>
      <c r="D38" s="10">
        <v>37013.72</v>
      </c>
      <c r="E38" s="10">
        <f>C38-D38</f>
        <v>11986.279999999999</v>
      </c>
      <c r="F38" s="7">
        <f t="shared" si="8"/>
        <v>75.538204081632657</v>
      </c>
    </row>
    <row r="39" spans="1:6" ht="18" customHeight="1" x14ac:dyDescent="0.25">
      <c r="A39" s="35" t="s">
        <v>44</v>
      </c>
      <c r="B39" s="36"/>
      <c r="C39" s="15">
        <f>C40</f>
        <v>126000</v>
      </c>
      <c r="D39" s="15">
        <f t="shared" ref="D39:E39" si="9">D40</f>
        <v>0</v>
      </c>
      <c r="E39" s="15">
        <f t="shared" si="9"/>
        <v>126000</v>
      </c>
      <c r="F39" s="20">
        <f t="shared" si="8"/>
        <v>0</v>
      </c>
    </row>
    <row r="40" spans="1:6" ht="33.75" customHeight="1" x14ac:dyDescent="0.25">
      <c r="A40" s="4">
        <v>372</v>
      </c>
      <c r="B40" s="29" t="s">
        <v>23</v>
      </c>
      <c r="C40" s="10">
        <v>126000</v>
      </c>
      <c r="D40" s="10">
        <v>0</v>
      </c>
      <c r="E40" s="10">
        <f>C40-D40</f>
        <v>126000</v>
      </c>
      <c r="F40" s="7">
        <f t="shared" si="8"/>
        <v>0</v>
      </c>
    </row>
    <row r="41" spans="1:6" ht="32.1" customHeight="1" x14ac:dyDescent="0.25">
      <c r="A41" s="43" t="s">
        <v>45</v>
      </c>
      <c r="B41" s="44"/>
      <c r="C41" s="15">
        <f>C42+C43+C44+C45</f>
        <v>341000</v>
      </c>
      <c r="D41" s="15">
        <f t="shared" ref="D41:E41" si="10">D42+D43+D44+D45</f>
        <v>137478.01</v>
      </c>
      <c r="E41" s="15">
        <f t="shared" si="10"/>
        <v>203521.99</v>
      </c>
      <c r="F41" s="18">
        <f t="shared" si="8"/>
        <v>40.316131964809387</v>
      </c>
    </row>
    <row r="42" spans="1:6" ht="20.100000000000001" customHeight="1" x14ac:dyDescent="0.25">
      <c r="A42" s="9">
        <v>323</v>
      </c>
      <c r="B42" s="31" t="s">
        <v>31</v>
      </c>
      <c r="C42" s="10">
        <v>46000</v>
      </c>
      <c r="D42" s="10">
        <v>135758.75</v>
      </c>
      <c r="E42" s="10">
        <f>C42-D42</f>
        <v>-89758.75</v>
      </c>
      <c r="F42" s="7">
        <f t="shared" si="8"/>
        <v>295.12771739130437</v>
      </c>
    </row>
    <row r="43" spans="1:6" ht="20.100000000000001" customHeight="1" x14ac:dyDescent="0.25">
      <c r="A43" s="9">
        <v>421</v>
      </c>
      <c r="B43" s="31" t="s">
        <v>38</v>
      </c>
      <c r="C43" s="10">
        <v>237000</v>
      </c>
      <c r="D43" s="10">
        <v>0</v>
      </c>
      <c r="E43" s="10">
        <f>C43-D43</f>
        <v>237000</v>
      </c>
      <c r="F43" s="7">
        <f t="shared" si="8"/>
        <v>0</v>
      </c>
    </row>
    <row r="44" spans="1:6" ht="20.100000000000001" customHeight="1" x14ac:dyDescent="0.25">
      <c r="A44" s="4">
        <v>422</v>
      </c>
      <c r="B44" s="31" t="s">
        <v>24</v>
      </c>
      <c r="C44" s="10">
        <v>48000</v>
      </c>
      <c r="D44" s="10">
        <v>0</v>
      </c>
      <c r="E44" s="10">
        <f t="shared" ref="E44:E47" si="11">C44-D44</f>
        <v>48000</v>
      </c>
      <c r="F44" s="7">
        <f t="shared" si="8"/>
        <v>0</v>
      </c>
    </row>
    <row r="45" spans="1:6" ht="32.1" customHeight="1" x14ac:dyDescent="0.25">
      <c r="A45" s="4">
        <v>424</v>
      </c>
      <c r="B45" s="31" t="s">
        <v>25</v>
      </c>
      <c r="C45" s="10">
        <v>10000</v>
      </c>
      <c r="D45" s="10">
        <v>1719.26</v>
      </c>
      <c r="E45" s="10">
        <f t="shared" si="11"/>
        <v>8280.74</v>
      </c>
      <c r="F45" s="7">
        <f t="shared" si="8"/>
        <v>17.192599999999999</v>
      </c>
    </row>
    <row r="46" spans="1:6" ht="31.5" customHeight="1" x14ac:dyDescent="0.25">
      <c r="A46" s="43" t="s">
        <v>46</v>
      </c>
      <c r="B46" s="44"/>
      <c r="C46" s="16">
        <f>C47</f>
        <v>0</v>
      </c>
      <c r="D46" s="16">
        <f t="shared" ref="D46:E46" si="12">D47</f>
        <v>0</v>
      </c>
      <c r="E46" s="16">
        <f t="shared" si="12"/>
        <v>0</v>
      </c>
      <c r="F46" s="22" t="e">
        <f t="shared" si="8"/>
        <v>#DIV/0!</v>
      </c>
    </row>
    <row r="47" spans="1:6" ht="20.100000000000001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 t="shared" si="11"/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13000</v>
      </c>
      <c r="D48" s="15">
        <f t="shared" ref="D48:E48" si="13">D49</f>
        <v>13340.32</v>
      </c>
      <c r="E48" s="15">
        <f t="shared" si="13"/>
        <v>-340.31999999999971</v>
      </c>
      <c r="F48" s="18">
        <f t="shared" si="8"/>
        <v>102.61784615384614</v>
      </c>
    </row>
    <row r="49" spans="1:6" ht="20.100000000000001" customHeight="1" x14ac:dyDescent="0.25">
      <c r="A49" s="4">
        <v>323</v>
      </c>
      <c r="B49" s="31" t="s">
        <v>20</v>
      </c>
      <c r="C49" s="10">
        <v>13000</v>
      </c>
      <c r="D49" s="10">
        <v>13340.32</v>
      </c>
      <c r="E49" s="10">
        <f>C49-D49</f>
        <v>-340.31999999999971</v>
      </c>
      <c r="F49" s="7">
        <f t="shared" si="8"/>
        <v>102.61784615384614</v>
      </c>
    </row>
    <row r="50" spans="1:6" ht="24.95" customHeight="1" x14ac:dyDescent="0.25">
      <c r="A50" s="35" t="s">
        <v>26</v>
      </c>
      <c r="B50" s="36"/>
      <c r="C50" s="23">
        <f>C25+C37+C39+C41+C46+C48</f>
        <v>1920000</v>
      </c>
      <c r="D50" s="23">
        <f>D25+D35+D37+D39+D41+D46+D48</f>
        <v>1524674.87</v>
      </c>
      <c r="E50" s="23">
        <f>E25+E35+E37+E39+E41+E46+E48</f>
        <v>395325.12999999995</v>
      </c>
      <c r="F50" s="18">
        <f t="shared" si="8"/>
        <v>79.410149479166677</v>
      </c>
    </row>
  </sheetData>
  <mergeCells count="16">
    <mergeCell ref="A46:B46"/>
    <mergeCell ref="A48:B48"/>
    <mergeCell ref="A50:B50"/>
    <mergeCell ref="A1:F2"/>
    <mergeCell ref="A3:F3"/>
    <mergeCell ref="A17:B17"/>
    <mergeCell ref="A21:F21"/>
    <mergeCell ref="A18:B18"/>
    <mergeCell ref="A19:B19"/>
    <mergeCell ref="A24:B24"/>
    <mergeCell ref="A25:B25"/>
    <mergeCell ref="A35:B35"/>
    <mergeCell ref="A37:B37"/>
    <mergeCell ref="A39:B39"/>
    <mergeCell ref="A41:B41"/>
    <mergeCell ref="A20:F20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29" zoomScaleNormal="100" workbookViewId="0">
      <selection activeCell="A48" sqref="A48:B48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49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31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31" t="s">
        <v>2</v>
      </c>
      <c r="C7" s="10">
        <v>0</v>
      </c>
      <c r="D7" s="10">
        <v>0</v>
      </c>
      <c r="E7" s="10">
        <f t="shared" ref="E7:E19" si="0">C7-D7</f>
        <v>0</v>
      </c>
      <c r="F7" s="7" t="e">
        <f t="shared" ref="F7:F19" si="1">(D7/C7)*100</f>
        <v>#DIV/0!</v>
      </c>
    </row>
    <row r="8" spans="1:6" ht="32.1" customHeight="1" x14ac:dyDescent="0.25">
      <c r="A8" s="4">
        <v>638</v>
      </c>
      <c r="B8" s="31" t="s">
        <v>3</v>
      </c>
      <c r="C8" s="10">
        <v>0</v>
      </c>
      <c r="D8" s="10">
        <v>0</v>
      </c>
      <c r="E8" s="10">
        <f t="shared" si="0"/>
        <v>0</v>
      </c>
      <c r="F8" s="7" t="e">
        <f t="shared" si="1"/>
        <v>#DIV/0!</v>
      </c>
    </row>
    <row r="9" spans="1:6" ht="32.1" customHeight="1" x14ac:dyDescent="0.25">
      <c r="A9" s="4">
        <v>639</v>
      </c>
      <c r="B9" s="31" t="s">
        <v>27</v>
      </c>
      <c r="C9" s="10">
        <v>0</v>
      </c>
      <c r="D9" s="10">
        <v>0</v>
      </c>
      <c r="E9" s="10">
        <f t="shared" si="0"/>
        <v>0</v>
      </c>
      <c r="F9" s="7" t="e">
        <f t="shared" si="1"/>
        <v>#DIV/0!</v>
      </c>
    </row>
    <row r="10" spans="1:6" ht="20.100000000000001" customHeight="1" x14ac:dyDescent="0.25">
      <c r="A10" s="4">
        <v>641</v>
      </c>
      <c r="B10" s="31" t="s">
        <v>4</v>
      </c>
      <c r="C10" s="10">
        <v>0</v>
      </c>
      <c r="D10" s="10">
        <v>34.49</v>
      </c>
      <c r="E10" s="10">
        <f t="shared" si="0"/>
        <v>-34.49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31" t="s">
        <v>5</v>
      </c>
      <c r="C11" s="10">
        <v>0</v>
      </c>
      <c r="D11" s="10">
        <v>0</v>
      </c>
      <c r="E11" s="10">
        <f t="shared" si="0"/>
        <v>0</v>
      </c>
      <c r="F11" s="7" t="e">
        <f t="shared" si="1"/>
        <v>#DIV/0!</v>
      </c>
    </row>
    <row r="12" spans="1:6" ht="32.1" customHeight="1" x14ac:dyDescent="0.25">
      <c r="A12" s="4">
        <v>661</v>
      </c>
      <c r="B12" s="31" t="s">
        <v>6</v>
      </c>
      <c r="C12" s="10">
        <v>186000</v>
      </c>
      <c r="D12" s="10">
        <v>155402</v>
      </c>
      <c r="E12" s="10">
        <f t="shared" si="0"/>
        <v>30598</v>
      </c>
      <c r="F12" s="7">
        <f t="shared" si="1"/>
        <v>83.549462365591395</v>
      </c>
    </row>
    <row r="13" spans="1:6" ht="32.1" customHeight="1" x14ac:dyDescent="0.25">
      <c r="A13" s="4">
        <v>663</v>
      </c>
      <c r="B13" s="31" t="s">
        <v>7</v>
      </c>
      <c r="C13" s="10">
        <v>0</v>
      </c>
      <c r="D13" s="10">
        <v>0</v>
      </c>
      <c r="E13" s="10">
        <f t="shared" si="0"/>
        <v>0</v>
      </c>
      <c r="F13" s="7" t="e">
        <f t="shared" si="1"/>
        <v>#DIV/0!</v>
      </c>
    </row>
    <row r="14" spans="1:6" ht="32.1" customHeight="1" x14ac:dyDescent="0.25">
      <c r="A14" s="4">
        <v>671</v>
      </c>
      <c r="B14" s="31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31" t="s">
        <v>28</v>
      </c>
      <c r="C15" s="10">
        <v>0</v>
      </c>
      <c r="D15" s="10">
        <v>13459.74</v>
      </c>
      <c r="E15" s="10">
        <f t="shared" si="0"/>
        <v>-13459.74</v>
      </c>
      <c r="F15" s="7" t="e">
        <f t="shared" si="1"/>
        <v>#DIV/0!</v>
      </c>
    </row>
    <row r="16" spans="1:6" ht="20.100000000000001" customHeight="1" x14ac:dyDescent="0.25">
      <c r="A16" s="4">
        <v>721</v>
      </c>
      <c r="B16" s="31" t="s">
        <v>9</v>
      </c>
      <c r="C16" s="10">
        <v>0</v>
      </c>
      <c r="D16" s="10">
        <v>0</v>
      </c>
      <c r="E16" s="10">
        <f t="shared" si="0"/>
        <v>0</v>
      </c>
      <c r="F16" s="7" t="e">
        <f t="shared" si="1"/>
        <v>#DIV/0!</v>
      </c>
    </row>
    <row r="17" spans="1:6" ht="24.95" customHeight="1" x14ac:dyDescent="0.25">
      <c r="A17" s="43" t="s">
        <v>11</v>
      </c>
      <c r="B17" s="44"/>
      <c r="C17" s="23">
        <f>SUM(C6:C16)</f>
        <v>186000</v>
      </c>
      <c r="D17" s="23">
        <f>SUM(D6:D16)</f>
        <v>168896.22999999998</v>
      </c>
      <c r="E17" s="23">
        <f t="shared" si="0"/>
        <v>17103.770000000019</v>
      </c>
      <c r="F17" s="18">
        <f t="shared" si="1"/>
        <v>90.804424731182792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34635.890000000014</v>
      </c>
      <c r="E18" s="23">
        <f t="shared" si="0"/>
        <v>-34635.890000000014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186000</v>
      </c>
      <c r="D19" s="15">
        <f>SUM(D17:D18)</f>
        <v>203532.12</v>
      </c>
      <c r="E19" s="23">
        <f t="shared" si="0"/>
        <v>-17532.119999999995</v>
      </c>
      <c r="F19" s="18">
        <f t="shared" si="1"/>
        <v>109.42587096774193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4.5" customHeight="1" x14ac:dyDescent="0.25">
      <c r="A24" s="43" t="s">
        <v>40</v>
      </c>
      <c r="B24" s="61"/>
      <c r="C24" s="15">
        <f>C50</f>
        <v>186000</v>
      </c>
      <c r="D24" s="15">
        <f t="shared" ref="D24:E24" si="2">D50</f>
        <v>203532.12</v>
      </c>
      <c r="E24" s="15">
        <f t="shared" si="2"/>
        <v>-17532.119999999995</v>
      </c>
      <c r="F24" s="18">
        <f>(D24/C24)*100</f>
        <v>109.42587096774193</v>
      </c>
    </row>
    <row r="25" spans="1:6" ht="34.5" customHeight="1" x14ac:dyDescent="0.25">
      <c r="A25" s="43" t="s">
        <v>41</v>
      </c>
      <c r="B25" s="44"/>
      <c r="C25" s="15">
        <f>C26+C27+C28+C29+C30+C31+C32+C33+C34</f>
        <v>185000</v>
      </c>
      <c r="D25" s="15">
        <f t="shared" ref="D25:E25" si="3">D26+D27+D28+D29+D30+D31+D32+D33+D34</f>
        <v>178592.1</v>
      </c>
      <c r="E25" s="15">
        <f t="shared" si="3"/>
        <v>6407.9000000000033</v>
      </c>
      <c r="F25" s="18">
        <f>(D25/C25)*100</f>
        <v>96.536270270270279</v>
      </c>
    </row>
    <row r="26" spans="1:6" ht="20.100000000000001" customHeight="1" x14ac:dyDescent="0.25">
      <c r="A26" s="4">
        <v>311</v>
      </c>
      <c r="B26" s="31" t="s">
        <v>15</v>
      </c>
      <c r="C26" s="10">
        <v>33000</v>
      </c>
      <c r="D26" s="10">
        <v>31753.93</v>
      </c>
      <c r="E26" s="10">
        <f>C26-D26</f>
        <v>1246.0699999999997</v>
      </c>
      <c r="F26" s="7">
        <f>(D26/C26)*100</f>
        <v>96.224030303030304</v>
      </c>
    </row>
    <row r="27" spans="1:6" ht="20.100000000000001" customHeight="1" x14ac:dyDescent="0.25">
      <c r="A27" s="4">
        <v>312</v>
      </c>
      <c r="B27" s="31" t="s">
        <v>16</v>
      </c>
      <c r="C27" s="10">
        <v>0</v>
      </c>
      <c r="D27" s="10">
        <v>0</v>
      </c>
      <c r="E27" s="10">
        <f t="shared" ref="E27:E34" si="4">C27-D27</f>
        <v>0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>
        <v>5000</v>
      </c>
      <c r="D28" s="10">
        <v>5239.3900000000003</v>
      </c>
      <c r="E28" s="10">
        <f t="shared" si="4"/>
        <v>-239.39000000000033</v>
      </c>
      <c r="F28" s="7">
        <f t="shared" si="5"/>
        <v>104.7878</v>
      </c>
    </row>
    <row r="29" spans="1:6" ht="20.100000000000001" customHeight="1" x14ac:dyDescent="0.25">
      <c r="A29" s="4">
        <v>321</v>
      </c>
      <c r="B29" s="31" t="s">
        <v>18</v>
      </c>
      <c r="C29" s="10">
        <v>1000</v>
      </c>
      <c r="D29" s="10">
        <v>0</v>
      </c>
      <c r="E29" s="10">
        <f t="shared" si="4"/>
        <v>1000</v>
      </c>
      <c r="F29" s="7">
        <f t="shared" si="5"/>
        <v>0</v>
      </c>
    </row>
    <row r="30" spans="1:6" ht="20.100000000000001" customHeight="1" x14ac:dyDescent="0.25">
      <c r="A30" s="4">
        <v>322</v>
      </c>
      <c r="B30" s="31" t="s">
        <v>19</v>
      </c>
      <c r="C30" s="10">
        <v>42000</v>
      </c>
      <c r="D30" s="10">
        <v>21930.22</v>
      </c>
      <c r="E30" s="10">
        <f t="shared" si="4"/>
        <v>20069.78</v>
      </c>
      <c r="F30" s="7">
        <f t="shared" si="5"/>
        <v>52.214809523809521</v>
      </c>
    </row>
    <row r="31" spans="1:6" ht="20.100000000000001" customHeight="1" x14ac:dyDescent="0.25">
      <c r="A31" s="4">
        <v>323</v>
      </c>
      <c r="B31" s="31" t="s">
        <v>20</v>
      </c>
      <c r="C31" s="10">
        <v>96000</v>
      </c>
      <c r="D31" s="10">
        <v>114159.87</v>
      </c>
      <c r="E31" s="10">
        <f t="shared" si="4"/>
        <v>-18159.869999999995</v>
      </c>
      <c r="F31" s="7">
        <f t="shared" si="5"/>
        <v>118.91653124999999</v>
      </c>
    </row>
    <row r="32" spans="1:6" ht="32.1" customHeight="1" x14ac:dyDescent="0.25">
      <c r="A32" s="4">
        <v>324</v>
      </c>
      <c r="B32" s="31" t="s">
        <v>33</v>
      </c>
      <c r="C32" s="10">
        <v>0</v>
      </c>
      <c r="D32" s="10">
        <v>0</v>
      </c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5000</v>
      </c>
      <c r="D33" s="10">
        <v>5428.05</v>
      </c>
      <c r="E33" s="10">
        <f t="shared" si="4"/>
        <v>-428.05000000000018</v>
      </c>
      <c r="F33" s="7">
        <f t="shared" si="5"/>
        <v>108.56099999999999</v>
      </c>
    </row>
    <row r="34" spans="1:6" ht="20.100000000000001" customHeight="1" x14ac:dyDescent="0.25">
      <c r="A34" s="4">
        <v>343</v>
      </c>
      <c r="B34" s="31" t="s">
        <v>22</v>
      </c>
      <c r="C34" s="10">
        <v>3000</v>
      </c>
      <c r="D34" s="10">
        <v>80.64</v>
      </c>
      <c r="E34" s="10">
        <f t="shared" si="4"/>
        <v>2919.36</v>
      </c>
      <c r="F34" s="7">
        <f t="shared" si="5"/>
        <v>2.6880000000000002</v>
      </c>
    </row>
    <row r="35" spans="1:6" ht="20.25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2.25" customHeight="1" x14ac:dyDescent="0.25">
      <c r="A36" s="4">
        <v>372</v>
      </c>
      <c r="B36" s="31" t="s">
        <v>23</v>
      </c>
      <c r="C36" s="27">
        <v>0</v>
      </c>
      <c r="D36" s="27">
        <v>0</v>
      </c>
      <c r="E36" s="27">
        <f>C36-D36</f>
        <v>0</v>
      </c>
      <c r="F36" s="26" t="e">
        <f>(D36/C36)*100</f>
        <v>#DIV/0!</v>
      </c>
    </row>
    <row r="37" spans="1:6" ht="15.75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18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15.75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2.1" customHeight="1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3" customHeight="1" x14ac:dyDescent="0.25">
      <c r="A41" s="43" t="s">
        <v>45</v>
      </c>
      <c r="B41" s="44"/>
      <c r="C41" s="15">
        <f>C42+C43+C44+C45</f>
        <v>1000</v>
      </c>
      <c r="D41" s="15">
        <f t="shared" ref="D41:E41" si="10">D42+D43+D44+D45</f>
        <v>24940.02</v>
      </c>
      <c r="E41" s="15">
        <f t="shared" si="10"/>
        <v>-23940.02</v>
      </c>
      <c r="F41" s="21">
        <f t="shared" si="8"/>
        <v>2494.002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1000</v>
      </c>
      <c r="D44" s="10">
        <v>24940.02</v>
      </c>
      <c r="E44" s="10">
        <f t="shared" si="11"/>
        <v>-23940.02</v>
      </c>
      <c r="F44" s="7">
        <f t="shared" si="8"/>
        <v>2494.002</v>
      </c>
    </row>
    <row r="45" spans="1:6" ht="30" x14ac:dyDescent="0.25">
      <c r="A45" s="4">
        <v>424</v>
      </c>
      <c r="B45" s="31" t="s">
        <v>25</v>
      </c>
      <c r="C45" s="10">
        <v>0</v>
      </c>
      <c r="D45" s="10">
        <v>0</v>
      </c>
      <c r="E45" s="10">
        <f t="shared" si="11"/>
        <v>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0</v>
      </c>
      <c r="D46" s="15">
        <f t="shared" ref="D46:E46" si="12">D47</f>
        <v>0</v>
      </c>
      <c r="E46" s="15">
        <f t="shared" si="12"/>
        <v>0</v>
      </c>
      <c r="F46" s="18" t="e">
        <f t="shared" si="8"/>
        <v>#DIV/0!</v>
      </c>
    </row>
    <row r="47" spans="1:6" ht="20.100000000000001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>C47-D47</f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186000</v>
      </c>
      <c r="D50" s="23">
        <f>D25+D35+D37+D39+D41+D46+D48</f>
        <v>203532.12</v>
      </c>
      <c r="E50" s="23">
        <f>E25+E35+E37+E39+E41+E46+E48</f>
        <v>-17532.119999999995</v>
      </c>
      <c r="F50" s="18">
        <f t="shared" si="8"/>
        <v>109.42587096774193</v>
      </c>
    </row>
  </sheetData>
  <mergeCells count="16">
    <mergeCell ref="A24:B24"/>
    <mergeCell ref="A25:B25"/>
    <mergeCell ref="A35:B35"/>
    <mergeCell ref="A37:B37"/>
    <mergeCell ref="A1:F2"/>
    <mergeCell ref="A17:B17"/>
    <mergeCell ref="A21:F21"/>
    <mergeCell ref="A18:B18"/>
    <mergeCell ref="A19:B19"/>
    <mergeCell ref="A3:F3"/>
    <mergeCell ref="A20:F20"/>
    <mergeCell ref="A39:B39"/>
    <mergeCell ref="A41:B41"/>
    <mergeCell ref="A46:B46"/>
    <mergeCell ref="A48:B48"/>
    <mergeCell ref="A50:B50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B8" sqref="B8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50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31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31" t="s">
        <v>2</v>
      </c>
      <c r="C7" s="10">
        <v>0</v>
      </c>
      <c r="D7" s="10">
        <v>0</v>
      </c>
      <c r="E7" s="10">
        <f t="shared" ref="E7:E19" si="0">C7-D7</f>
        <v>0</v>
      </c>
      <c r="F7" s="7" t="e">
        <f t="shared" ref="F7:F19" si="1">(D7/C7)*100</f>
        <v>#DIV/0!</v>
      </c>
    </row>
    <row r="8" spans="1:6" ht="32.1" customHeight="1" x14ac:dyDescent="0.25">
      <c r="A8" s="4">
        <v>638</v>
      </c>
      <c r="B8" s="31" t="s">
        <v>3</v>
      </c>
      <c r="C8" s="10">
        <v>0</v>
      </c>
      <c r="D8" s="10">
        <v>0</v>
      </c>
      <c r="E8" s="10">
        <f t="shared" si="0"/>
        <v>0</v>
      </c>
      <c r="F8" s="7" t="e">
        <f t="shared" si="1"/>
        <v>#DIV/0!</v>
      </c>
    </row>
    <row r="9" spans="1:6" ht="32.1" customHeight="1" x14ac:dyDescent="0.25">
      <c r="A9" s="4">
        <v>639</v>
      </c>
      <c r="B9" s="31" t="s">
        <v>27</v>
      </c>
      <c r="C9" s="10">
        <v>0</v>
      </c>
      <c r="D9" s="10">
        <v>0</v>
      </c>
      <c r="E9" s="10">
        <f t="shared" si="0"/>
        <v>0</v>
      </c>
      <c r="F9" s="7" t="e">
        <f t="shared" si="1"/>
        <v>#DIV/0!</v>
      </c>
    </row>
    <row r="10" spans="1:6" ht="20.100000000000001" customHeight="1" x14ac:dyDescent="0.25">
      <c r="A10" s="4">
        <v>641</v>
      </c>
      <c r="B10" s="31" t="s">
        <v>4</v>
      </c>
      <c r="C10" s="10">
        <v>0</v>
      </c>
      <c r="D10" s="10">
        <v>0</v>
      </c>
      <c r="E10" s="10">
        <f t="shared" si="0"/>
        <v>0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31" t="s">
        <v>5</v>
      </c>
      <c r="C11" s="10">
        <v>9000</v>
      </c>
      <c r="D11" s="10">
        <v>8110</v>
      </c>
      <c r="E11" s="10">
        <f t="shared" si="0"/>
        <v>890</v>
      </c>
      <c r="F11" s="7">
        <f t="shared" si="1"/>
        <v>90.111111111111114</v>
      </c>
    </row>
    <row r="12" spans="1:6" ht="32.1" customHeight="1" x14ac:dyDescent="0.25">
      <c r="A12" s="4">
        <v>661</v>
      </c>
      <c r="B12" s="31" t="s">
        <v>6</v>
      </c>
      <c r="C12" s="10">
        <v>0</v>
      </c>
      <c r="D12" s="10">
        <v>0</v>
      </c>
      <c r="E12" s="10">
        <f t="shared" si="0"/>
        <v>0</v>
      </c>
      <c r="F12" s="7" t="e">
        <f t="shared" si="1"/>
        <v>#DIV/0!</v>
      </c>
    </row>
    <row r="13" spans="1:6" ht="32.1" customHeight="1" x14ac:dyDescent="0.25">
      <c r="A13" s="4">
        <v>663</v>
      </c>
      <c r="B13" s="31" t="s">
        <v>7</v>
      </c>
      <c r="C13" s="10">
        <v>0</v>
      </c>
      <c r="D13" s="10">
        <v>0</v>
      </c>
      <c r="E13" s="10">
        <f t="shared" si="0"/>
        <v>0</v>
      </c>
      <c r="F13" s="7" t="e">
        <f t="shared" si="1"/>
        <v>#DIV/0!</v>
      </c>
    </row>
    <row r="14" spans="1:6" ht="32.1" customHeight="1" x14ac:dyDescent="0.25">
      <c r="A14" s="4">
        <v>671</v>
      </c>
      <c r="B14" s="31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31" t="s">
        <v>28</v>
      </c>
      <c r="C15" s="10">
        <v>0</v>
      </c>
      <c r="D15" s="10">
        <v>0</v>
      </c>
      <c r="E15" s="10">
        <f t="shared" si="0"/>
        <v>0</v>
      </c>
      <c r="F15" s="7" t="e">
        <f t="shared" si="1"/>
        <v>#DIV/0!</v>
      </c>
    </row>
    <row r="16" spans="1:6" ht="19.5" customHeight="1" x14ac:dyDescent="0.25">
      <c r="A16" s="4">
        <v>721</v>
      </c>
      <c r="B16" s="31" t="s">
        <v>9</v>
      </c>
      <c r="C16" s="10">
        <v>0</v>
      </c>
      <c r="D16" s="10">
        <v>0</v>
      </c>
      <c r="E16" s="10">
        <f t="shared" si="0"/>
        <v>0</v>
      </c>
      <c r="F16" s="7" t="e">
        <f t="shared" si="1"/>
        <v>#DIV/0!</v>
      </c>
    </row>
    <row r="17" spans="1:6" ht="24.95" customHeight="1" x14ac:dyDescent="0.25">
      <c r="A17" s="43" t="s">
        <v>11</v>
      </c>
      <c r="B17" s="44"/>
      <c r="C17" s="23">
        <f>SUM(C6:C16)</f>
        <v>9000</v>
      </c>
      <c r="D17" s="23">
        <f>SUM(D6:D16)</f>
        <v>8110</v>
      </c>
      <c r="E17" s="23">
        <f t="shared" si="0"/>
        <v>890</v>
      </c>
      <c r="F17" s="18">
        <f t="shared" si="1"/>
        <v>90.111111111111114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0</v>
      </c>
      <c r="E18" s="23">
        <f t="shared" si="0"/>
        <v>0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9000</v>
      </c>
      <c r="D19" s="15">
        <f>SUM(D17:D18)</f>
        <v>8110</v>
      </c>
      <c r="E19" s="23">
        <f t="shared" si="0"/>
        <v>890</v>
      </c>
      <c r="F19" s="18">
        <f t="shared" si="1"/>
        <v>90.111111111111114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9000</v>
      </c>
      <c r="D24" s="15">
        <f t="shared" ref="D24:E24" si="2">D50</f>
        <v>8110</v>
      </c>
      <c r="E24" s="15">
        <f t="shared" si="2"/>
        <v>890</v>
      </c>
      <c r="F24" s="18">
        <f>(D24/C24)*100</f>
        <v>90.111111111111114</v>
      </c>
    </row>
    <row r="25" spans="1:6" ht="32.1" customHeight="1" x14ac:dyDescent="0.25">
      <c r="A25" s="43" t="s">
        <v>41</v>
      </c>
      <c r="B25" s="44"/>
      <c r="C25" s="15">
        <f>C26+C27+C28+C29+C30+C31+C32+C33+C34</f>
        <v>9000</v>
      </c>
      <c r="D25" s="15">
        <f t="shared" ref="D25:E25" si="3">D26+D27+D28+D29+D30+D31+D32+D33+D34</f>
        <v>8110</v>
      </c>
      <c r="E25" s="15">
        <f t="shared" si="3"/>
        <v>890</v>
      </c>
      <c r="F25" s="18">
        <f>(D25/C25)*100</f>
        <v>90.111111111111114</v>
      </c>
    </row>
    <row r="26" spans="1:6" ht="20.100000000000001" customHeight="1" x14ac:dyDescent="0.25">
      <c r="A26" s="4">
        <v>311</v>
      </c>
      <c r="B26" s="31" t="s">
        <v>15</v>
      </c>
      <c r="C26" s="10"/>
      <c r="D26" s="10"/>
      <c r="E26" s="10">
        <f>C26-D26</f>
        <v>0</v>
      </c>
      <c r="F26" s="7" t="e">
        <f>(D26/C26)*100</f>
        <v>#DIV/0!</v>
      </c>
    </row>
    <row r="27" spans="1:6" ht="20.100000000000001" customHeight="1" x14ac:dyDescent="0.25">
      <c r="A27" s="4">
        <v>312</v>
      </c>
      <c r="B27" s="31" t="s">
        <v>16</v>
      </c>
      <c r="C27" s="10"/>
      <c r="D27" s="10"/>
      <c r="E27" s="10">
        <f t="shared" ref="E27:E34" si="4">C27-D27</f>
        <v>0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/>
      <c r="D28" s="10"/>
      <c r="E28" s="10">
        <f t="shared" si="4"/>
        <v>0</v>
      </c>
      <c r="F28" s="7" t="e">
        <f t="shared" si="5"/>
        <v>#DIV/0!</v>
      </c>
    </row>
    <row r="29" spans="1:6" ht="20.100000000000001" customHeight="1" x14ac:dyDescent="0.25">
      <c r="A29" s="4">
        <v>321</v>
      </c>
      <c r="B29" s="31" t="s">
        <v>18</v>
      </c>
      <c r="C29" s="10"/>
      <c r="D29" s="10"/>
      <c r="E29" s="10">
        <f t="shared" si="4"/>
        <v>0</v>
      </c>
      <c r="F29" s="7" t="e">
        <f t="shared" si="5"/>
        <v>#DIV/0!</v>
      </c>
    </row>
    <row r="30" spans="1:6" ht="20.100000000000001" customHeight="1" x14ac:dyDescent="0.25">
      <c r="A30" s="4">
        <v>322</v>
      </c>
      <c r="B30" s="31" t="s">
        <v>19</v>
      </c>
      <c r="C30" s="10">
        <v>3000</v>
      </c>
      <c r="D30" s="10">
        <v>2890</v>
      </c>
      <c r="E30" s="10">
        <f t="shared" si="4"/>
        <v>110</v>
      </c>
      <c r="F30" s="7">
        <f t="shared" si="5"/>
        <v>96.333333333333343</v>
      </c>
    </row>
    <row r="31" spans="1:6" ht="20.100000000000001" customHeight="1" x14ac:dyDescent="0.25">
      <c r="A31" s="4">
        <v>323</v>
      </c>
      <c r="B31" s="31" t="s">
        <v>20</v>
      </c>
      <c r="C31" s="10"/>
      <c r="D31" s="10"/>
      <c r="E31" s="10">
        <f t="shared" si="4"/>
        <v>0</v>
      </c>
      <c r="F31" s="7" t="e">
        <f t="shared" si="5"/>
        <v>#DIV/0!</v>
      </c>
    </row>
    <row r="32" spans="1:6" ht="32.1" customHeight="1" x14ac:dyDescent="0.25">
      <c r="A32" s="4">
        <v>324</v>
      </c>
      <c r="B32" s="31" t="s">
        <v>33</v>
      </c>
      <c r="C32" s="10"/>
      <c r="D32" s="10"/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6000</v>
      </c>
      <c r="D33" s="10">
        <v>5220</v>
      </c>
      <c r="E33" s="10">
        <f t="shared" si="4"/>
        <v>780</v>
      </c>
      <c r="F33" s="7">
        <f t="shared" si="5"/>
        <v>87</v>
      </c>
    </row>
    <row r="34" spans="1:6" ht="20.100000000000001" customHeight="1" x14ac:dyDescent="0.25">
      <c r="A34" s="4">
        <v>343</v>
      </c>
      <c r="B34" s="31" t="s">
        <v>22</v>
      </c>
      <c r="C34" s="10"/>
      <c r="D34" s="10"/>
      <c r="E34" s="10">
        <f t="shared" si="4"/>
        <v>0</v>
      </c>
      <c r="F34" s="7" t="e">
        <f t="shared" si="5"/>
        <v>#DIV/0!</v>
      </c>
    </row>
    <row r="35" spans="1:6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2.1" customHeight="1" x14ac:dyDescent="0.25">
      <c r="A36" s="4">
        <v>372</v>
      </c>
      <c r="B36" s="31" t="s">
        <v>23</v>
      </c>
      <c r="C36" s="10">
        <v>0</v>
      </c>
      <c r="D36" s="10">
        <v>0</v>
      </c>
      <c r="E36" s="10">
        <f>C36-D36</f>
        <v>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22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20.100000000000001" customHeight="1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2.1" customHeight="1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2.1" customHeight="1" x14ac:dyDescent="0.25">
      <c r="A41" s="43" t="s">
        <v>45</v>
      </c>
      <c r="B41" s="44"/>
      <c r="C41" s="15">
        <f>C42+C43+C44+C45</f>
        <v>0</v>
      </c>
      <c r="D41" s="15">
        <f t="shared" ref="D41:E41" si="10">D42+D43+D44+D45</f>
        <v>0</v>
      </c>
      <c r="E41" s="15">
        <f t="shared" si="10"/>
        <v>0</v>
      </c>
      <c r="F41" s="22" t="e">
        <f t="shared" si="8"/>
        <v>#DIV/0!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0</v>
      </c>
      <c r="D44" s="10">
        <v>0</v>
      </c>
      <c r="E44" s="10">
        <f t="shared" si="11"/>
        <v>0</v>
      </c>
      <c r="F44" s="7" t="e">
        <f t="shared" si="8"/>
        <v>#DIV/0!</v>
      </c>
    </row>
    <row r="45" spans="1:6" ht="32.1" customHeight="1" x14ac:dyDescent="0.25">
      <c r="A45" s="4">
        <v>424</v>
      </c>
      <c r="B45" s="31" t="s">
        <v>25</v>
      </c>
      <c r="C45" s="10">
        <v>0</v>
      </c>
      <c r="D45" s="10">
        <v>0</v>
      </c>
      <c r="E45" s="10">
        <f t="shared" si="11"/>
        <v>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0</v>
      </c>
      <c r="D46" s="15">
        <f t="shared" ref="D46:E46" si="12">D47</f>
        <v>0</v>
      </c>
      <c r="E46" s="15">
        <f t="shared" si="12"/>
        <v>0</v>
      </c>
      <c r="F46" s="28" t="e">
        <f t="shared" si="8"/>
        <v>#DIV/0!</v>
      </c>
    </row>
    <row r="47" spans="1:6" ht="20.100000000000001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>C47-D47</f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9000</v>
      </c>
      <c r="D50" s="23">
        <f>D25+D35+D37+D39+D41+D46+D48</f>
        <v>8110</v>
      </c>
      <c r="E50" s="23">
        <f>E25+E35+E37+E39+E41+E46+E48</f>
        <v>890</v>
      </c>
      <c r="F50" s="18">
        <f t="shared" si="8"/>
        <v>90.111111111111114</v>
      </c>
    </row>
  </sheetData>
  <mergeCells count="16">
    <mergeCell ref="A1:F2"/>
    <mergeCell ref="A18:B18"/>
    <mergeCell ref="A19:B19"/>
    <mergeCell ref="A25:B25"/>
    <mergeCell ref="A17:B17"/>
    <mergeCell ref="A21:F21"/>
    <mergeCell ref="A24:B24"/>
    <mergeCell ref="A3:F3"/>
    <mergeCell ref="A41:B41"/>
    <mergeCell ref="A46:B46"/>
    <mergeCell ref="A48:B48"/>
    <mergeCell ref="A50:B50"/>
    <mergeCell ref="A20:F20"/>
    <mergeCell ref="A39:B39"/>
    <mergeCell ref="A35:B35"/>
    <mergeCell ref="A37:B37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28" workbookViewId="0">
      <selection activeCell="B16" sqref="B15:B16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51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31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31" t="s">
        <v>2</v>
      </c>
      <c r="C7" s="10">
        <v>11948000</v>
      </c>
      <c r="D7" s="10">
        <v>12144520.449999999</v>
      </c>
      <c r="E7" s="10">
        <f t="shared" ref="E7:E19" si="0">C7-D7</f>
        <v>-196520.44999999925</v>
      </c>
      <c r="F7" s="7">
        <f t="shared" ref="F7:F19" si="1">(D7/C7)*100</f>
        <v>101.6447978741212</v>
      </c>
    </row>
    <row r="8" spans="1:6" ht="32.1" customHeight="1" x14ac:dyDescent="0.25">
      <c r="A8" s="4">
        <v>638</v>
      </c>
      <c r="B8" s="31" t="s">
        <v>3</v>
      </c>
      <c r="C8" s="10">
        <v>126000</v>
      </c>
      <c r="D8" s="10">
        <v>434067.87</v>
      </c>
      <c r="E8" s="10">
        <f t="shared" si="0"/>
        <v>-308067.87</v>
      </c>
      <c r="F8" s="7">
        <f t="shared" si="1"/>
        <v>344.49830952380955</v>
      </c>
    </row>
    <row r="9" spans="1:6" ht="32.1" customHeight="1" x14ac:dyDescent="0.25">
      <c r="A9" s="4">
        <v>639</v>
      </c>
      <c r="B9" s="31" t="s">
        <v>27</v>
      </c>
      <c r="C9" s="10">
        <v>0</v>
      </c>
      <c r="D9" s="10">
        <v>612.13</v>
      </c>
      <c r="E9" s="10">
        <f t="shared" si="0"/>
        <v>-612.13</v>
      </c>
      <c r="F9" s="7" t="e">
        <f t="shared" si="1"/>
        <v>#DIV/0!</v>
      </c>
    </row>
    <row r="10" spans="1:6" ht="20.100000000000001" customHeight="1" x14ac:dyDescent="0.25">
      <c r="A10" s="4">
        <v>641</v>
      </c>
      <c r="B10" s="31" t="s">
        <v>4</v>
      </c>
      <c r="C10" s="10">
        <v>0</v>
      </c>
      <c r="D10" s="10">
        <v>0</v>
      </c>
      <c r="E10" s="10">
        <f t="shared" si="0"/>
        <v>0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31" t="s">
        <v>5</v>
      </c>
      <c r="C11" s="10">
        <v>0</v>
      </c>
      <c r="D11" s="10">
        <v>0</v>
      </c>
      <c r="E11" s="10">
        <f t="shared" si="0"/>
        <v>0</v>
      </c>
      <c r="F11" s="7" t="e">
        <f t="shared" si="1"/>
        <v>#DIV/0!</v>
      </c>
    </row>
    <row r="12" spans="1:6" ht="32.1" customHeight="1" x14ac:dyDescent="0.25">
      <c r="A12" s="4">
        <v>661</v>
      </c>
      <c r="B12" s="31" t="s">
        <v>6</v>
      </c>
      <c r="C12" s="10">
        <v>0</v>
      </c>
      <c r="D12" s="10">
        <v>0</v>
      </c>
      <c r="E12" s="10">
        <f t="shared" si="0"/>
        <v>0</v>
      </c>
      <c r="F12" s="7" t="e">
        <f t="shared" si="1"/>
        <v>#DIV/0!</v>
      </c>
    </row>
    <row r="13" spans="1:6" ht="32.1" customHeight="1" x14ac:dyDescent="0.25">
      <c r="A13" s="4">
        <v>663</v>
      </c>
      <c r="B13" s="31" t="s">
        <v>7</v>
      </c>
      <c r="C13" s="10">
        <v>0</v>
      </c>
      <c r="D13" s="10">
        <v>0</v>
      </c>
      <c r="E13" s="10">
        <f t="shared" si="0"/>
        <v>0</v>
      </c>
      <c r="F13" s="7" t="e">
        <f t="shared" si="1"/>
        <v>#DIV/0!</v>
      </c>
    </row>
    <row r="14" spans="1:6" ht="32.1" customHeight="1" x14ac:dyDescent="0.25">
      <c r="A14" s="4">
        <v>671</v>
      </c>
      <c r="B14" s="31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31" t="s">
        <v>28</v>
      </c>
      <c r="C15" s="10">
        <v>0</v>
      </c>
      <c r="D15" s="10">
        <v>0</v>
      </c>
      <c r="E15" s="10">
        <f t="shared" si="0"/>
        <v>0</v>
      </c>
      <c r="F15" s="7" t="e">
        <f t="shared" si="1"/>
        <v>#DIV/0!</v>
      </c>
    </row>
    <row r="16" spans="1:6" ht="20.100000000000001" customHeight="1" x14ac:dyDescent="0.25">
      <c r="A16" s="4">
        <v>721</v>
      </c>
      <c r="B16" s="31" t="s">
        <v>9</v>
      </c>
      <c r="C16" s="10">
        <v>0</v>
      </c>
      <c r="D16" s="10">
        <v>0</v>
      </c>
      <c r="E16" s="10">
        <f t="shared" si="0"/>
        <v>0</v>
      </c>
      <c r="F16" s="7" t="e">
        <f t="shared" si="1"/>
        <v>#DIV/0!</v>
      </c>
    </row>
    <row r="17" spans="1:6" ht="24.95" customHeight="1" x14ac:dyDescent="0.25">
      <c r="A17" s="43" t="s">
        <v>11</v>
      </c>
      <c r="B17" s="44"/>
      <c r="C17" s="23">
        <f>SUM(C6:C16)</f>
        <v>12074000</v>
      </c>
      <c r="D17" s="23">
        <f>SUM(D6:D16)</f>
        <v>12579200.449999999</v>
      </c>
      <c r="E17" s="23">
        <f t="shared" si="0"/>
        <v>-505200.44999999925</v>
      </c>
      <c r="F17" s="18">
        <f t="shared" si="1"/>
        <v>104.18420117608082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-411683.70999999903</v>
      </c>
      <c r="E18" s="23">
        <f t="shared" si="0"/>
        <v>411683.70999999903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12074000</v>
      </c>
      <c r="D19" s="15">
        <f>SUM(D17:D18)</f>
        <v>12167516.74</v>
      </c>
      <c r="E19" s="23">
        <f t="shared" si="0"/>
        <v>-93516.740000000224</v>
      </c>
      <c r="F19" s="18">
        <f t="shared" si="1"/>
        <v>100.77452989895643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12559000</v>
      </c>
      <c r="D24" s="15">
        <f t="shared" ref="D24:E24" si="2">D50</f>
        <v>12167516.74</v>
      </c>
      <c r="E24" s="15">
        <f t="shared" si="2"/>
        <v>391483.25999999954</v>
      </c>
      <c r="F24" s="18">
        <f>(D24/C24)*100</f>
        <v>96.882846882713594</v>
      </c>
    </row>
    <row r="25" spans="1:6" ht="32.1" customHeight="1" x14ac:dyDescent="0.25">
      <c r="A25" s="43" t="s">
        <v>41</v>
      </c>
      <c r="B25" s="44"/>
      <c r="C25" s="15">
        <f>C26+C27+C28+C29+C30+C31+C32+C33+C34</f>
        <v>12559000</v>
      </c>
      <c r="D25" s="15">
        <f t="shared" ref="D25:E25" si="3">D26+D27+D28+D29+D30+D31+D32+D33+D34</f>
        <v>12160516.74</v>
      </c>
      <c r="E25" s="15">
        <f t="shared" si="3"/>
        <v>398483.25999999954</v>
      </c>
      <c r="F25" s="18">
        <f>(D25/C25)*100</f>
        <v>96.82710996098416</v>
      </c>
    </row>
    <row r="26" spans="1:6" ht="20.100000000000001" customHeight="1" x14ac:dyDescent="0.25">
      <c r="A26" s="4">
        <v>311</v>
      </c>
      <c r="B26" s="31" t="s">
        <v>15</v>
      </c>
      <c r="C26" s="10">
        <v>9909000</v>
      </c>
      <c r="D26" s="10">
        <v>10043342.73</v>
      </c>
      <c r="E26" s="10">
        <f>C26-D26</f>
        <v>-134342.73000000045</v>
      </c>
      <c r="F26" s="7">
        <f>(D26/C26)*100</f>
        <v>101.35576475930972</v>
      </c>
    </row>
    <row r="27" spans="1:6" ht="20.100000000000001" customHeight="1" x14ac:dyDescent="0.25">
      <c r="A27" s="4">
        <v>312</v>
      </c>
      <c r="B27" s="31" t="s">
        <v>16</v>
      </c>
      <c r="C27" s="10">
        <v>371000</v>
      </c>
      <c r="D27" s="10">
        <v>408291.83</v>
      </c>
      <c r="E27" s="10">
        <f t="shared" ref="E27:E34" si="4">C27-D27</f>
        <v>-37291.830000000016</v>
      </c>
      <c r="F27" s="7">
        <f t="shared" ref="F27:F35" si="5">(D27/C27)*100</f>
        <v>110.05170619946092</v>
      </c>
    </row>
    <row r="28" spans="1:6" ht="20.100000000000001" customHeight="1" x14ac:dyDescent="0.25">
      <c r="A28" s="4">
        <v>313</v>
      </c>
      <c r="B28" s="31" t="s">
        <v>17</v>
      </c>
      <c r="C28" s="10">
        <v>1635000</v>
      </c>
      <c r="D28" s="10">
        <v>1657204.55</v>
      </c>
      <c r="E28" s="10">
        <f t="shared" si="4"/>
        <v>-22204.550000000047</v>
      </c>
      <c r="F28" s="7">
        <f t="shared" si="5"/>
        <v>101.35807645259941</v>
      </c>
    </row>
    <row r="29" spans="1:6" ht="20.100000000000001" customHeight="1" x14ac:dyDescent="0.25">
      <c r="A29" s="4">
        <v>321</v>
      </c>
      <c r="B29" s="31" t="s">
        <v>18</v>
      </c>
      <c r="C29" s="10">
        <v>71000</v>
      </c>
      <c r="D29" s="10">
        <v>5225.1099999999997</v>
      </c>
      <c r="E29" s="10">
        <f t="shared" si="4"/>
        <v>65774.89</v>
      </c>
      <c r="F29" s="7">
        <f t="shared" si="5"/>
        <v>7.3593098591549291</v>
      </c>
    </row>
    <row r="30" spans="1:6" ht="20.100000000000001" customHeight="1" x14ac:dyDescent="0.25">
      <c r="A30" s="4">
        <v>322</v>
      </c>
      <c r="B30" s="31" t="s">
        <v>19</v>
      </c>
      <c r="C30" s="10">
        <v>5000</v>
      </c>
      <c r="D30" s="10">
        <v>1899.99</v>
      </c>
      <c r="E30" s="10">
        <f t="shared" si="4"/>
        <v>3100.01</v>
      </c>
      <c r="F30" s="7">
        <f t="shared" si="5"/>
        <v>37.9998</v>
      </c>
    </row>
    <row r="31" spans="1:6" ht="20.100000000000001" customHeight="1" x14ac:dyDescent="0.25">
      <c r="A31" s="4">
        <v>323</v>
      </c>
      <c r="B31" s="31" t="s">
        <v>20</v>
      </c>
      <c r="C31" s="10">
        <v>53000</v>
      </c>
      <c r="D31" s="10">
        <v>19988.509999999998</v>
      </c>
      <c r="E31" s="10">
        <f t="shared" si="4"/>
        <v>33011.490000000005</v>
      </c>
      <c r="F31" s="7">
        <f t="shared" si="5"/>
        <v>37.714169811320751</v>
      </c>
    </row>
    <row r="32" spans="1:6" ht="32.1" customHeight="1" x14ac:dyDescent="0.25">
      <c r="A32" s="4">
        <v>324</v>
      </c>
      <c r="B32" s="31" t="s">
        <v>33</v>
      </c>
      <c r="C32" s="10">
        <v>469000</v>
      </c>
      <c r="D32" s="10">
        <v>0</v>
      </c>
      <c r="E32" s="10">
        <f t="shared" si="4"/>
        <v>469000</v>
      </c>
      <c r="F32" s="7">
        <f t="shared" si="5"/>
        <v>0</v>
      </c>
    </row>
    <row r="33" spans="1:6" ht="20.100000000000001" customHeight="1" x14ac:dyDescent="0.25">
      <c r="A33" s="4">
        <v>329</v>
      </c>
      <c r="B33" s="31" t="s">
        <v>21</v>
      </c>
      <c r="C33" s="10">
        <v>46000</v>
      </c>
      <c r="D33" s="10">
        <v>21881.78</v>
      </c>
      <c r="E33" s="10">
        <f t="shared" si="4"/>
        <v>24118.22</v>
      </c>
      <c r="F33" s="7">
        <f t="shared" si="5"/>
        <v>47.569086956521737</v>
      </c>
    </row>
    <row r="34" spans="1:6" ht="20.100000000000001" customHeight="1" x14ac:dyDescent="0.25">
      <c r="A34" s="4">
        <v>343</v>
      </c>
      <c r="B34" s="31" t="s">
        <v>22</v>
      </c>
      <c r="C34" s="10">
        <v>0</v>
      </c>
      <c r="D34" s="10">
        <v>2682.24</v>
      </c>
      <c r="E34" s="10">
        <f t="shared" si="4"/>
        <v>-2682.24</v>
      </c>
      <c r="F34" s="7" t="e">
        <f t="shared" si="5"/>
        <v>#DIV/0!</v>
      </c>
    </row>
    <row r="35" spans="1:6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2.1" customHeight="1" x14ac:dyDescent="0.25">
      <c r="A36" s="4">
        <v>372</v>
      </c>
      <c r="B36" s="31" t="s">
        <v>23</v>
      </c>
      <c r="C36" s="10">
        <v>0</v>
      </c>
      <c r="D36" s="10">
        <v>0</v>
      </c>
      <c r="E36" s="10">
        <f>C36-D36</f>
        <v>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18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20.100000000000001" customHeight="1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2.1" customHeight="1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3" customHeight="1" x14ac:dyDescent="0.25">
      <c r="A41" s="43" t="s">
        <v>45</v>
      </c>
      <c r="B41" s="44"/>
      <c r="C41" s="15">
        <f>C42+C43+C44+C45</f>
        <v>0</v>
      </c>
      <c r="D41" s="15">
        <f t="shared" ref="D41:E41" si="10">D42+D43+D44+D45</f>
        <v>7000</v>
      </c>
      <c r="E41" s="15">
        <f t="shared" si="10"/>
        <v>-7000</v>
      </c>
      <c r="F41" s="18" t="e">
        <f t="shared" si="8"/>
        <v>#DIV/0!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0</v>
      </c>
      <c r="D44" s="10">
        <v>0</v>
      </c>
      <c r="E44" s="10">
        <f t="shared" si="11"/>
        <v>0</v>
      </c>
      <c r="F44" s="7" t="e">
        <f t="shared" si="8"/>
        <v>#DIV/0!</v>
      </c>
    </row>
    <row r="45" spans="1:6" ht="32.1" customHeight="1" x14ac:dyDescent="0.25">
      <c r="A45" s="4">
        <v>424</v>
      </c>
      <c r="B45" s="31" t="s">
        <v>25</v>
      </c>
      <c r="C45" s="10">
        <v>0</v>
      </c>
      <c r="D45" s="10">
        <v>7000</v>
      </c>
      <c r="E45" s="10">
        <f t="shared" si="11"/>
        <v>-7000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0</v>
      </c>
      <c r="D46" s="15">
        <f t="shared" ref="D46:E46" si="12">D47</f>
        <v>0</v>
      </c>
      <c r="E46" s="15">
        <f t="shared" si="12"/>
        <v>0</v>
      </c>
      <c r="F46" s="18" t="e">
        <f t="shared" si="8"/>
        <v>#DIV/0!</v>
      </c>
    </row>
    <row r="47" spans="1:6" ht="20.100000000000001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>C47-D47</f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12559000</v>
      </c>
      <c r="D50" s="23">
        <f>D25+D35+D37+D39+D41+D46+D48</f>
        <v>12167516.74</v>
      </c>
      <c r="E50" s="23">
        <f>E25+E35+E37+E39+E41+E46+E48</f>
        <v>391483.25999999954</v>
      </c>
      <c r="F50" s="18">
        <f t="shared" si="8"/>
        <v>96.882846882713594</v>
      </c>
    </row>
  </sheetData>
  <mergeCells count="16">
    <mergeCell ref="A1:F2"/>
    <mergeCell ref="A18:B18"/>
    <mergeCell ref="A19:B19"/>
    <mergeCell ref="A25:B25"/>
    <mergeCell ref="A17:B17"/>
    <mergeCell ref="A21:F21"/>
    <mergeCell ref="A24:B24"/>
    <mergeCell ref="A3:F3"/>
    <mergeCell ref="A41:B41"/>
    <mergeCell ref="A46:B46"/>
    <mergeCell ref="A48:B48"/>
    <mergeCell ref="A50:B50"/>
    <mergeCell ref="A20:F20"/>
    <mergeCell ref="A39:B39"/>
    <mergeCell ref="A35:B35"/>
    <mergeCell ref="A37:B37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3" zoomScaleNormal="100" workbookViewId="0">
      <selection activeCell="D10" sqref="D10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53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34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34" t="s">
        <v>2</v>
      </c>
      <c r="C7" s="10">
        <v>0</v>
      </c>
      <c r="D7" s="10">
        <v>0</v>
      </c>
      <c r="E7" s="10">
        <f t="shared" ref="E7:E19" si="0">C7-D7</f>
        <v>0</v>
      </c>
      <c r="F7" s="7" t="e">
        <f t="shared" ref="F7:F19" si="1">(D7/C7)*100</f>
        <v>#DIV/0!</v>
      </c>
    </row>
    <row r="8" spans="1:6" ht="32.1" customHeight="1" x14ac:dyDescent="0.25">
      <c r="A8" s="4">
        <v>638</v>
      </c>
      <c r="B8" s="34" t="s">
        <v>3</v>
      </c>
      <c r="C8" s="10">
        <v>0</v>
      </c>
      <c r="D8" s="10">
        <v>295042.7</v>
      </c>
      <c r="E8" s="10">
        <f t="shared" si="0"/>
        <v>-295042.7</v>
      </c>
      <c r="F8" s="7" t="e">
        <f t="shared" si="1"/>
        <v>#DIV/0!</v>
      </c>
    </row>
    <row r="9" spans="1:6" ht="32.1" customHeight="1" x14ac:dyDescent="0.25">
      <c r="A9" s="4">
        <v>639</v>
      </c>
      <c r="B9" s="34" t="s">
        <v>27</v>
      </c>
      <c r="C9" s="10">
        <v>7000</v>
      </c>
      <c r="D9" s="10">
        <v>3468.76</v>
      </c>
      <c r="E9" s="10">
        <f t="shared" si="0"/>
        <v>3531.24</v>
      </c>
      <c r="F9" s="7">
        <f t="shared" si="1"/>
        <v>49.553714285714292</v>
      </c>
    </row>
    <row r="10" spans="1:6" ht="20.100000000000001" customHeight="1" x14ac:dyDescent="0.25">
      <c r="A10" s="4">
        <v>641</v>
      </c>
      <c r="B10" s="34" t="s">
        <v>4</v>
      </c>
      <c r="C10" s="10">
        <v>0</v>
      </c>
      <c r="D10" s="10">
        <v>0</v>
      </c>
      <c r="E10" s="10">
        <f t="shared" si="0"/>
        <v>0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34" t="s">
        <v>5</v>
      </c>
      <c r="C11" s="10">
        <v>0</v>
      </c>
      <c r="D11" s="10">
        <v>0</v>
      </c>
      <c r="E11" s="10">
        <f t="shared" si="0"/>
        <v>0</v>
      </c>
      <c r="F11" s="7" t="e">
        <f t="shared" si="1"/>
        <v>#DIV/0!</v>
      </c>
    </row>
    <row r="12" spans="1:6" ht="32.1" customHeight="1" x14ac:dyDescent="0.25">
      <c r="A12" s="4">
        <v>661</v>
      </c>
      <c r="B12" s="34" t="s">
        <v>6</v>
      </c>
      <c r="C12" s="10">
        <v>0</v>
      </c>
      <c r="D12" s="10">
        <v>0</v>
      </c>
      <c r="E12" s="10">
        <f t="shared" si="0"/>
        <v>0</v>
      </c>
      <c r="F12" s="7" t="e">
        <f t="shared" si="1"/>
        <v>#DIV/0!</v>
      </c>
    </row>
    <row r="13" spans="1:6" ht="32.1" customHeight="1" x14ac:dyDescent="0.25">
      <c r="A13" s="4">
        <v>663</v>
      </c>
      <c r="B13" s="34" t="s">
        <v>7</v>
      </c>
      <c r="C13" s="10">
        <v>0</v>
      </c>
      <c r="D13" s="10">
        <v>0</v>
      </c>
      <c r="E13" s="10">
        <f t="shared" si="0"/>
        <v>0</v>
      </c>
      <c r="F13" s="7" t="e">
        <f t="shared" si="1"/>
        <v>#DIV/0!</v>
      </c>
    </row>
    <row r="14" spans="1:6" ht="32.1" customHeight="1" x14ac:dyDescent="0.25">
      <c r="A14" s="4">
        <v>671</v>
      </c>
      <c r="B14" s="34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34" t="s">
        <v>28</v>
      </c>
      <c r="C15" s="10">
        <v>0</v>
      </c>
      <c r="D15" s="10">
        <v>0</v>
      </c>
      <c r="E15" s="10">
        <f t="shared" si="0"/>
        <v>0</v>
      </c>
      <c r="F15" s="7" t="e">
        <f t="shared" si="1"/>
        <v>#DIV/0!</v>
      </c>
    </row>
    <row r="16" spans="1:6" ht="20.100000000000001" customHeight="1" x14ac:dyDescent="0.25">
      <c r="A16" s="4">
        <v>721</v>
      </c>
      <c r="B16" s="34" t="s">
        <v>9</v>
      </c>
      <c r="C16" s="10">
        <v>0</v>
      </c>
      <c r="D16" s="10">
        <v>0</v>
      </c>
      <c r="E16" s="10">
        <f t="shared" si="0"/>
        <v>0</v>
      </c>
      <c r="F16" s="7" t="e">
        <f t="shared" si="1"/>
        <v>#DIV/0!</v>
      </c>
    </row>
    <row r="17" spans="1:6" ht="24.95" customHeight="1" x14ac:dyDescent="0.25">
      <c r="A17" s="43" t="s">
        <v>11</v>
      </c>
      <c r="B17" s="44"/>
      <c r="C17" s="23">
        <f>SUM(C6:C16)</f>
        <v>7000</v>
      </c>
      <c r="D17" s="23">
        <f>SUM(D6:D16)</f>
        <v>298511.46000000002</v>
      </c>
      <c r="E17" s="23">
        <f t="shared" si="0"/>
        <v>-291511.46000000002</v>
      </c>
      <c r="F17" s="18">
        <f t="shared" si="1"/>
        <v>4264.4494285714291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-3468.7600000000093</v>
      </c>
      <c r="E18" s="23">
        <f t="shared" si="0"/>
        <v>3468.7600000000093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7000</v>
      </c>
      <c r="D19" s="15">
        <f>SUM(D17:D18)</f>
        <v>295042.7</v>
      </c>
      <c r="E19" s="23">
        <f t="shared" si="0"/>
        <v>-288042.7</v>
      </c>
      <c r="F19" s="18">
        <f t="shared" si="1"/>
        <v>4214.8957142857143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7000</v>
      </c>
      <c r="D24" s="15">
        <f t="shared" ref="D24:E24" si="2">D50</f>
        <v>295042.7</v>
      </c>
      <c r="E24" s="15">
        <f t="shared" si="2"/>
        <v>-288042.7</v>
      </c>
      <c r="F24" s="18">
        <f>(D24/C24)*100</f>
        <v>4214.8957142857143</v>
      </c>
    </row>
    <row r="25" spans="1:6" ht="32.1" customHeight="1" x14ac:dyDescent="0.25">
      <c r="A25" s="43" t="s">
        <v>41</v>
      </c>
      <c r="B25" s="44"/>
      <c r="C25" s="15">
        <f>C26+C27+C28+C29+C30+C31+C32+C33+C34</f>
        <v>0</v>
      </c>
      <c r="D25" s="15">
        <f t="shared" ref="D25:E25" si="3">D26+D27+D28+D29+D30+D31+D32+D33+D34</f>
        <v>295042.7</v>
      </c>
      <c r="E25" s="15">
        <f t="shared" si="3"/>
        <v>-295042.7</v>
      </c>
      <c r="F25" s="18" t="e">
        <f>(D25/C25)*100</f>
        <v>#DIV/0!</v>
      </c>
    </row>
    <row r="26" spans="1:6" ht="20.100000000000001" customHeight="1" x14ac:dyDescent="0.25">
      <c r="A26" s="4">
        <v>311</v>
      </c>
      <c r="B26" s="31" t="s">
        <v>15</v>
      </c>
      <c r="C26" s="10">
        <v>0</v>
      </c>
      <c r="D26" s="10">
        <v>249044.24</v>
      </c>
      <c r="E26" s="10">
        <f>C26-D26</f>
        <v>-249044.24</v>
      </c>
      <c r="F26" s="7" t="e">
        <f>(D26/C26)*100</f>
        <v>#DIV/0!</v>
      </c>
    </row>
    <row r="27" spans="1:6" ht="20.100000000000001" customHeight="1" x14ac:dyDescent="0.25">
      <c r="A27" s="4">
        <v>312</v>
      </c>
      <c r="B27" s="31" t="s">
        <v>16</v>
      </c>
      <c r="C27" s="10">
        <v>0</v>
      </c>
      <c r="D27" s="10">
        <v>4906.2</v>
      </c>
      <c r="E27" s="10">
        <f t="shared" ref="E27:E34" si="4">C27-D27</f>
        <v>-4906.2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>
        <v>0</v>
      </c>
      <c r="D28" s="10">
        <v>41092.26</v>
      </c>
      <c r="E28" s="10">
        <f t="shared" si="4"/>
        <v>-41092.26</v>
      </c>
      <c r="F28" s="7" t="e">
        <f t="shared" si="5"/>
        <v>#DIV/0!</v>
      </c>
    </row>
    <row r="29" spans="1:6" ht="20.100000000000001" customHeight="1" x14ac:dyDescent="0.25">
      <c r="A29" s="4">
        <v>321</v>
      </c>
      <c r="B29" s="31" t="s">
        <v>18</v>
      </c>
      <c r="C29" s="10">
        <v>0</v>
      </c>
      <c r="D29" s="10">
        <v>0</v>
      </c>
      <c r="E29" s="10">
        <f t="shared" si="4"/>
        <v>0</v>
      </c>
      <c r="F29" s="7" t="e">
        <f t="shared" si="5"/>
        <v>#DIV/0!</v>
      </c>
    </row>
    <row r="30" spans="1:6" ht="20.100000000000001" customHeight="1" x14ac:dyDescent="0.25">
      <c r="A30" s="4">
        <v>322</v>
      </c>
      <c r="B30" s="31" t="s">
        <v>19</v>
      </c>
      <c r="C30" s="10">
        <v>0</v>
      </c>
      <c r="D30" s="10">
        <v>0</v>
      </c>
      <c r="E30" s="10">
        <f t="shared" si="4"/>
        <v>0</v>
      </c>
      <c r="F30" s="7" t="e">
        <f t="shared" si="5"/>
        <v>#DIV/0!</v>
      </c>
    </row>
    <row r="31" spans="1:6" ht="20.100000000000001" customHeight="1" x14ac:dyDescent="0.25">
      <c r="A31" s="4">
        <v>323</v>
      </c>
      <c r="B31" s="31" t="s">
        <v>20</v>
      </c>
      <c r="C31" s="10">
        <v>0</v>
      </c>
      <c r="D31" s="10">
        <v>0</v>
      </c>
      <c r="E31" s="10">
        <f t="shared" si="4"/>
        <v>0</v>
      </c>
      <c r="F31" s="7" t="e">
        <f t="shared" si="5"/>
        <v>#DIV/0!</v>
      </c>
    </row>
    <row r="32" spans="1:6" ht="32.1" customHeight="1" x14ac:dyDescent="0.25">
      <c r="A32" s="4">
        <v>324</v>
      </c>
      <c r="B32" s="31" t="s">
        <v>33</v>
      </c>
      <c r="C32" s="10">
        <v>0</v>
      </c>
      <c r="D32" s="10">
        <v>0</v>
      </c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0</v>
      </c>
      <c r="D33" s="10">
        <v>0</v>
      </c>
      <c r="E33" s="10">
        <f t="shared" si="4"/>
        <v>0</v>
      </c>
      <c r="F33" s="7" t="e">
        <f t="shared" si="5"/>
        <v>#DIV/0!</v>
      </c>
    </row>
    <row r="34" spans="1:6" ht="20.100000000000001" customHeight="1" x14ac:dyDescent="0.25">
      <c r="A34" s="4">
        <v>343</v>
      </c>
      <c r="B34" s="31" t="s">
        <v>22</v>
      </c>
      <c r="C34" s="10">
        <v>0</v>
      </c>
      <c r="D34" s="10">
        <v>0</v>
      </c>
      <c r="E34" s="10">
        <f t="shared" si="4"/>
        <v>0</v>
      </c>
      <c r="F34" s="7" t="e">
        <f t="shared" si="5"/>
        <v>#DIV/0!</v>
      </c>
    </row>
    <row r="35" spans="1:6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2.1" customHeight="1" x14ac:dyDescent="0.25">
      <c r="A36" s="4">
        <v>372</v>
      </c>
      <c r="B36" s="31" t="s">
        <v>23</v>
      </c>
      <c r="C36" s="10">
        <v>0</v>
      </c>
      <c r="D36" s="10">
        <v>0</v>
      </c>
      <c r="E36" s="10">
        <f>C36-D36</f>
        <v>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18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20.100000000000001" customHeight="1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2.1" customHeight="1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2.1" customHeight="1" x14ac:dyDescent="0.25">
      <c r="A41" s="43" t="s">
        <v>45</v>
      </c>
      <c r="B41" s="44"/>
      <c r="C41" s="15">
        <f>C42+C43+C44+C45</f>
        <v>0</v>
      </c>
      <c r="D41" s="15">
        <f t="shared" ref="D41:E41" si="10">D42+D43+D44+D45</f>
        <v>0</v>
      </c>
      <c r="E41" s="15">
        <f t="shared" si="10"/>
        <v>0</v>
      </c>
      <c r="F41" s="18" t="e">
        <f t="shared" si="8"/>
        <v>#DIV/0!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0</v>
      </c>
      <c r="D44" s="10">
        <v>0</v>
      </c>
      <c r="E44" s="10">
        <f t="shared" si="11"/>
        <v>0</v>
      </c>
      <c r="F44" s="7" t="e">
        <f t="shared" si="8"/>
        <v>#DIV/0!</v>
      </c>
    </row>
    <row r="45" spans="1:6" ht="32.1" customHeight="1" x14ac:dyDescent="0.25">
      <c r="A45" s="4">
        <v>424</v>
      </c>
      <c r="B45" s="31" t="s">
        <v>25</v>
      </c>
      <c r="C45" s="10">
        <v>0</v>
      </c>
      <c r="D45" s="10">
        <v>0</v>
      </c>
      <c r="E45" s="10">
        <f t="shared" si="11"/>
        <v>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7000</v>
      </c>
      <c r="D46" s="15">
        <f t="shared" ref="D46:E46" si="12">D47</f>
        <v>0</v>
      </c>
      <c r="E46" s="15">
        <f t="shared" si="12"/>
        <v>7000</v>
      </c>
      <c r="F46" s="18">
        <f t="shared" si="8"/>
        <v>0</v>
      </c>
    </row>
    <row r="47" spans="1:6" ht="20.100000000000001" customHeight="1" x14ac:dyDescent="0.25">
      <c r="A47" s="4">
        <v>322</v>
      </c>
      <c r="B47" s="33" t="s">
        <v>32</v>
      </c>
      <c r="C47" s="10">
        <v>7000</v>
      </c>
      <c r="D47" s="10">
        <v>0</v>
      </c>
      <c r="E47" s="10">
        <f>C47-D47</f>
        <v>7000</v>
      </c>
      <c r="F47" s="7">
        <f t="shared" si="8"/>
        <v>0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7000</v>
      </c>
      <c r="D50" s="23">
        <f>D25+D35+D37+D39+D41+D46+D48</f>
        <v>295042.7</v>
      </c>
      <c r="E50" s="23">
        <f>E25+E35+E37+E39+E41+E46+E48</f>
        <v>-288042.7</v>
      </c>
      <c r="F50" s="18">
        <f t="shared" si="8"/>
        <v>4214.8957142857143</v>
      </c>
    </row>
  </sheetData>
  <mergeCells count="16">
    <mergeCell ref="A46:B46"/>
    <mergeCell ref="A48:B48"/>
    <mergeCell ref="A50:B50"/>
    <mergeCell ref="A24:B24"/>
    <mergeCell ref="A25:B25"/>
    <mergeCell ref="A35:B35"/>
    <mergeCell ref="A37:B37"/>
    <mergeCell ref="A39:B39"/>
    <mergeCell ref="A41:B41"/>
    <mergeCell ref="A21:F21"/>
    <mergeCell ref="A20:F20"/>
    <mergeCell ref="A1:F2"/>
    <mergeCell ref="A3:F3"/>
    <mergeCell ref="A17:B17"/>
    <mergeCell ref="A18:B18"/>
    <mergeCell ref="A19:B19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activeCell="K54" sqref="K54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52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31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31" t="s">
        <v>2</v>
      </c>
      <c r="C7" s="10">
        <v>0</v>
      </c>
      <c r="D7" s="10">
        <v>0</v>
      </c>
      <c r="E7" s="10">
        <f t="shared" ref="E7:E19" si="0">C7-D7</f>
        <v>0</v>
      </c>
      <c r="F7" s="7" t="e">
        <f t="shared" ref="F7:F19" si="1">(D7/C7)*100</f>
        <v>#DIV/0!</v>
      </c>
    </row>
    <row r="8" spans="1:6" ht="32.1" customHeight="1" x14ac:dyDescent="0.25">
      <c r="A8" s="4">
        <v>638</v>
      </c>
      <c r="B8" s="31" t="s">
        <v>3</v>
      </c>
      <c r="C8" s="10">
        <v>0</v>
      </c>
      <c r="D8" s="10">
        <v>0</v>
      </c>
      <c r="E8" s="10">
        <f t="shared" si="0"/>
        <v>0</v>
      </c>
      <c r="F8" s="7" t="e">
        <f t="shared" si="1"/>
        <v>#DIV/0!</v>
      </c>
    </row>
    <row r="9" spans="1:6" ht="32.1" customHeight="1" x14ac:dyDescent="0.25">
      <c r="A9" s="4">
        <v>639</v>
      </c>
      <c r="B9" s="31" t="s">
        <v>27</v>
      </c>
      <c r="C9" s="10">
        <v>0</v>
      </c>
      <c r="D9" s="10">
        <v>0</v>
      </c>
      <c r="E9" s="10">
        <f t="shared" si="0"/>
        <v>0</v>
      </c>
      <c r="F9" s="7" t="e">
        <f t="shared" si="1"/>
        <v>#DIV/0!</v>
      </c>
    </row>
    <row r="10" spans="1:6" ht="20.100000000000001" customHeight="1" x14ac:dyDescent="0.25">
      <c r="A10" s="4">
        <v>641</v>
      </c>
      <c r="B10" s="31" t="s">
        <v>4</v>
      </c>
      <c r="C10" s="10">
        <v>0</v>
      </c>
      <c r="D10" s="10">
        <v>0</v>
      </c>
      <c r="E10" s="10">
        <f t="shared" si="0"/>
        <v>0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31" t="s">
        <v>5</v>
      </c>
      <c r="C11" s="10">
        <v>0</v>
      </c>
      <c r="D11" s="10">
        <v>0</v>
      </c>
      <c r="E11" s="10">
        <f t="shared" si="0"/>
        <v>0</v>
      </c>
      <c r="F11" s="7" t="e">
        <f t="shared" si="1"/>
        <v>#DIV/0!</v>
      </c>
    </row>
    <row r="12" spans="1:6" ht="32.1" customHeight="1" x14ac:dyDescent="0.25">
      <c r="A12" s="4">
        <v>661</v>
      </c>
      <c r="B12" s="31" t="s">
        <v>6</v>
      </c>
      <c r="C12" s="10">
        <v>0</v>
      </c>
      <c r="D12" s="10">
        <v>0</v>
      </c>
      <c r="E12" s="10">
        <f t="shared" si="0"/>
        <v>0</v>
      </c>
      <c r="F12" s="7" t="e">
        <f t="shared" si="1"/>
        <v>#DIV/0!</v>
      </c>
    </row>
    <row r="13" spans="1:6" ht="32.1" customHeight="1" x14ac:dyDescent="0.25">
      <c r="A13" s="4">
        <v>663</v>
      </c>
      <c r="B13" s="31" t="s">
        <v>7</v>
      </c>
      <c r="C13" s="10">
        <v>1000</v>
      </c>
      <c r="D13" s="10">
        <v>38799</v>
      </c>
      <c r="E13" s="10">
        <f t="shared" si="0"/>
        <v>-37799</v>
      </c>
      <c r="F13" s="7">
        <f t="shared" si="1"/>
        <v>3879.9</v>
      </c>
    </row>
    <row r="14" spans="1:6" ht="32.1" customHeight="1" x14ac:dyDescent="0.25">
      <c r="A14" s="4">
        <v>671</v>
      </c>
      <c r="B14" s="31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31" t="s">
        <v>28</v>
      </c>
      <c r="C15" s="10">
        <v>0</v>
      </c>
      <c r="D15" s="10">
        <v>0</v>
      </c>
      <c r="E15" s="10">
        <f t="shared" si="0"/>
        <v>0</v>
      </c>
      <c r="F15" s="7" t="e">
        <f t="shared" si="1"/>
        <v>#DIV/0!</v>
      </c>
    </row>
    <row r="16" spans="1:6" ht="20.100000000000001" customHeight="1" x14ac:dyDescent="0.25">
      <c r="A16" s="4">
        <v>721</v>
      </c>
      <c r="B16" s="31" t="s">
        <v>9</v>
      </c>
      <c r="C16" s="10">
        <v>0</v>
      </c>
      <c r="D16" s="10">
        <v>0</v>
      </c>
      <c r="E16" s="10">
        <f t="shared" si="0"/>
        <v>0</v>
      </c>
      <c r="F16" s="7" t="e">
        <f t="shared" si="1"/>
        <v>#DIV/0!</v>
      </c>
    </row>
    <row r="17" spans="1:6" ht="24.95" customHeight="1" x14ac:dyDescent="0.25">
      <c r="A17" s="43" t="s">
        <v>11</v>
      </c>
      <c r="B17" s="44"/>
      <c r="C17" s="23">
        <f>SUM(C6:C16)</f>
        <v>1000</v>
      </c>
      <c r="D17" s="23">
        <f>SUM(D6:D16)</f>
        <v>38799</v>
      </c>
      <c r="E17" s="23">
        <f t="shared" si="0"/>
        <v>-37799</v>
      </c>
      <c r="F17" s="18">
        <f t="shared" si="1"/>
        <v>3879.9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0</v>
      </c>
      <c r="E18" s="23">
        <f t="shared" si="0"/>
        <v>0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1000</v>
      </c>
      <c r="D19" s="15">
        <f>SUM(D17:D18)</f>
        <v>38799</v>
      </c>
      <c r="E19" s="23">
        <f t="shared" si="0"/>
        <v>-37799</v>
      </c>
      <c r="F19" s="18">
        <f t="shared" si="1"/>
        <v>3879.9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45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1000</v>
      </c>
      <c r="D24" s="15">
        <f t="shared" ref="D24:E24" si="2">D50</f>
        <v>38799</v>
      </c>
      <c r="E24" s="15">
        <f t="shared" si="2"/>
        <v>-37799</v>
      </c>
      <c r="F24" s="18">
        <f>(D24/C24)*100</f>
        <v>3879.9</v>
      </c>
    </row>
    <row r="25" spans="1:6" ht="32.1" customHeight="1" x14ac:dyDescent="0.25">
      <c r="A25" s="43" t="s">
        <v>41</v>
      </c>
      <c r="B25" s="44"/>
      <c r="C25" s="15">
        <f>C26+C27+C28+C29+C30+C31+C32+C33+C34</f>
        <v>0</v>
      </c>
      <c r="D25" s="15">
        <f t="shared" ref="D25:E25" si="3">D26+D27+D28+D29+D30+D31+D32+D33+D34</f>
        <v>4449</v>
      </c>
      <c r="E25" s="15">
        <f t="shared" si="3"/>
        <v>-4449</v>
      </c>
      <c r="F25" s="18" t="e">
        <f>(D25/C25)*100</f>
        <v>#DIV/0!</v>
      </c>
    </row>
    <row r="26" spans="1:6" ht="20.100000000000001" customHeight="1" x14ac:dyDescent="0.25">
      <c r="A26" s="4">
        <v>311</v>
      </c>
      <c r="B26" s="31" t="s">
        <v>15</v>
      </c>
      <c r="C26" s="10">
        <v>0</v>
      </c>
      <c r="D26" s="10">
        <v>0</v>
      </c>
      <c r="E26" s="10">
        <f>C26-D26</f>
        <v>0</v>
      </c>
      <c r="F26" s="7" t="e">
        <f>(D26/C26)*100</f>
        <v>#DIV/0!</v>
      </c>
    </row>
    <row r="27" spans="1:6" ht="20.100000000000001" customHeight="1" x14ac:dyDescent="0.25">
      <c r="A27" s="4">
        <v>312</v>
      </c>
      <c r="B27" s="31" t="s">
        <v>16</v>
      </c>
      <c r="C27" s="10">
        <v>0</v>
      </c>
      <c r="D27" s="10">
        <v>0</v>
      </c>
      <c r="E27" s="10">
        <f t="shared" ref="E27:E34" si="4">C27-D27</f>
        <v>0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>
        <v>0</v>
      </c>
      <c r="D28" s="10">
        <v>0</v>
      </c>
      <c r="E28" s="10">
        <f t="shared" si="4"/>
        <v>0</v>
      </c>
      <c r="F28" s="7" t="e">
        <f t="shared" si="5"/>
        <v>#DIV/0!</v>
      </c>
    </row>
    <row r="29" spans="1:6" ht="20.100000000000001" customHeight="1" x14ac:dyDescent="0.25">
      <c r="A29" s="4">
        <v>321</v>
      </c>
      <c r="B29" s="31" t="s">
        <v>18</v>
      </c>
      <c r="C29" s="10">
        <v>0</v>
      </c>
      <c r="D29" s="10">
        <v>4200</v>
      </c>
      <c r="E29" s="10">
        <f t="shared" si="4"/>
        <v>-4200</v>
      </c>
      <c r="F29" s="7" t="e">
        <f t="shared" si="5"/>
        <v>#DIV/0!</v>
      </c>
    </row>
    <row r="30" spans="1:6" ht="20.100000000000001" customHeight="1" x14ac:dyDescent="0.25">
      <c r="A30" s="4">
        <v>322</v>
      </c>
      <c r="B30" s="31" t="s">
        <v>19</v>
      </c>
      <c r="C30" s="10">
        <v>0</v>
      </c>
      <c r="D30" s="10">
        <v>249</v>
      </c>
      <c r="E30" s="10">
        <f t="shared" si="4"/>
        <v>-249</v>
      </c>
      <c r="F30" s="7" t="e">
        <f t="shared" si="5"/>
        <v>#DIV/0!</v>
      </c>
    </row>
    <row r="31" spans="1:6" ht="20.100000000000001" customHeight="1" x14ac:dyDescent="0.25">
      <c r="A31" s="4">
        <v>323</v>
      </c>
      <c r="B31" s="31" t="s">
        <v>20</v>
      </c>
      <c r="C31" s="10">
        <v>0</v>
      </c>
      <c r="D31" s="10">
        <v>0</v>
      </c>
      <c r="E31" s="10">
        <f t="shared" si="4"/>
        <v>0</v>
      </c>
      <c r="F31" s="7" t="e">
        <f t="shared" si="5"/>
        <v>#DIV/0!</v>
      </c>
    </row>
    <row r="32" spans="1:6" ht="32.1" customHeight="1" x14ac:dyDescent="0.25">
      <c r="A32" s="4">
        <v>324</v>
      </c>
      <c r="B32" s="31" t="s">
        <v>33</v>
      </c>
      <c r="C32" s="10">
        <v>0</v>
      </c>
      <c r="D32" s="10">
        <v>0</v>
      </c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0</v>
      </c>
      <c r="D33" s="10">
        <v>0</v>
      </c>
      <c r="E33" s="10">
        <f t="shared" si="4"/>
        <v>0</v>
      </c>
      <c r="F33" s="7" t="e">
        <f t="shared" si="5"/>
        <v>#DIV/0!</v>
      </c>
    </row>
    <row r="34" spans="1:6" ht="20.100000000000001" customHeight="1" x14ac:dyDescent="0.25">
      <c r="A34" s="4">
        <v>343</v>
      </c>
      <c r="B34" s="31" t="s">
        <v>22</v>
      </c>
      <c r="C34" s="10">
        <v>0</v>
      </c>
      <c r="D34" s="10">
        <v>0</v>
      </c>
      <c r="E34" s="10">
        <f t="shared" si="4"/>
        <v>0</v>
      </c>
      <c r="F34" s="7" t="e">
        <f t="shared" si="5"/>
        <v>#DIV/0!</v>
      </c>
    </row>
    <row r="35" spans="1:6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2.1" customHeight="1" x14ac:dyDescent="0.25">
      <c r="A36" s="4">
        <v>372</v>
      </c>
      <c r="B36" s="31" t="s">
        <v>23</v>
      </c>
      <c r="C36" s="10">
        <v>0</v>
      </c>
      <c r="D36" s="10">
        <v>0</v>
      </c>
      <c r="E36" s="10">
        <f>C36-D36</f>
        <v>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18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20.100000000000001" customHeight="1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2.1" customHeight="1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1.5" customHeight="1" x14ac:dyDescent="0.25">
      <c r="A41" s="43" t="s">
        <v>45</v>
      </c>
      <c r="B41" s="44"/>
      <c r="C41" s="15">
        <f>C42+C43+C44+C45</f>
        <v>1000</v>
      </c>
      <c r="D41" s="15">
        <f t="shared" ref="D41:E41" si="10">D42+D43+D44+D45</f>
        <v>34350</v>
      </c>
      <c r="E41" s="15">
        <f t="shared" si="10"/>
        <v>-33350</v>
      </c>
      <c r="F41" s="18">
        <f t="shared" si="8"/>
        <v>3435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1000</v>
      </c>
      <c r="D44" s="10">
        <v>34350</v>
      </c>
      <c r="E44" s="10">
        <f t="shared" si="11"/>
        <v>-33350</v>
      </c>
      <c r="F44" s="7">
        <f t="shared" si="8"/>
        <v>3435</v>
      </c>
    </row>
    <row r="45" spans="1:6" ht="32.1" customHeight="1" x14ac:dyDescent="0.25">
      <c r="A45" s="4">
        <v>424</v>
      </c>
      <c r="B45" s="31" t="s">
        <v>25</v>
      </c>
      <c r="C45" s="10">
        <v>0</v>
      </c>
      <c r="D45" s="10">
        <v>0</v>
      </c>
      <c r="E45" s="10">
        <f t="shared" si="11"/>
        <v>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0</v>
      </c>
      <c r="D46" s="15">
        <f t="shared" ref="D46:E46" si="12">D47</f>
        <v>0</v>
      </c>
      <c r="E46" s="15">
        <f t="shared" si="12"/>
        <v>0</v>
      </c>
      <c r="F46" s="18" t="e">
        <f t="shared" si="8"/>
        <v>#DIV/0!</v>
      </c>
    </row>
    <row r="47" spans="1:6" ht="20.100000000000001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>C47-D47</f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1000</v>
      </c>
      <c r="D50" s="23">
        <f>D25+D35+D37+D39+D41+D46+D48</f>
        <v>38799</v>
      </c>
      <c r="E50" s="23">
        <f>E25+E35+E37+E39+E41+E46+E48</f>
        <v>-37799</v>
      </c>
      <c r="F50" s="18">
        <f t="shared" si="8"/>
        <v>3879.9</v>
      </c>
    </row>
  </sheetData>
  <mergeCells count="16">
    <mergeCell ref="A46:B46"/>
    <mergeCell ref="A48:B48"/>
    <mergeCell ref="A50:B50"/>
    <mergeCell ref="A24:B24"/>
    <mergeCell ref="A25:B25"/>
    <mergeCell ref="A35:B35"/>
    <mergeCell ref="A37:B37"/>
    <mergeCell ref="A39:B39"/>
    <mergeCell ref="A41:B41"/>
    <mergeCell ref="A21:F21"/>
    <mergeCell ref="A20:F20"/>
    <mergeCell ref="A1:F2"/>
    <mergeCell ref="A3:F3"/>
    <mergeCell ref="A17:B17"/>
    <mergeCell ref="A18:B18"/>
    <mergeCell ref="A19:B19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10" workbookViewId="0">
      <selection activeCell="I32" sqref="I32"/>
    </sheetView>
  </sheetViews>
  <sheetFormatPr defaultRowHeight="15" x14ac:dyDescent="0.25"/>
  <cols>
    <col min="1" max="1" width="15.7109375" customWidth="1"/>
    <col min="2" max="2" width="60.7109375" customWidth="1"/>
    <col min="3" max="5" width="20.7109375" customWidth="1"/>
    <col min="6" max="6" width="10.7109375" customWidth="1"/>
  </cols>
  <sheetData>
    <row r="1" spans="1:6" ht="17.100000000000001" customHeight="1" x14ac:dyDescent="0.25">
      <c r="A1" s="37" t="s">
        <v>54</v>
      </c>
      <c r="B1" s="38"/>
      <c r="C1" s="38"/>
      <c r="D1" s="38"/>
      <c r="E1" s="38"/>
      <c r="F1" s="39"/>
    </row>
    <row r="2" spans="1:6" ht="17.100000000000001" customHeight="1" x14ac:dyDescent="0.25">
      <c r="A2" s="40"/>
      <c r="B2" s="41"/>
      <c r="C2" s="41"/>
      <c r="D2" s="41"/>
      <c r="E2" s="41"/>
      <c r="F2" s="42"/>
    </row>
    <row r="3" spans="1:6" ht="24.95" customHeight="1" x14ac:dyDescent="0.25">
      <c r="A3" s="51" t="s">
        <v>10</v>
      </c>
      <c r="B3" s="52"/>
      <c r="C3" s="52"/>
      <c r="D3" s="52"/>
      <c r="E3" s="52"/>
      <c r="F3" s="53"/>
    </row>
    <row r="4" spans="1:6" ht="60" customHeight="1" x14ac:dyDescent="0.25">
      <c r="A4" s="2" t="s">
        <v>12</v>
      </c>
      <c r="B4" s="3" t="s">
        <v>0</v>
      </c>
      <c r="C4" s="3" t="s">
        <v>13</v>
      </c>
      <c r="D4" s="2" t="s">
        <v>35</v>
      </c>
      <c r="E4" s="2" t="s">
        <v>34</v>
      </c>
      <c r="F4" s="2" t="s">
        <v>36</v>
      </c>
    </row>
    <row r="5" spans="1:6" ht="20.100000000000001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2.1" customHeight="1" x14ac:dyDescent="0.25">
      <c r="A6" s="4">
        <v>632</v>
      </c>
      <c r="B6" s="5" t="s">
        <v>1</v>
      </c>
      <c r="C6" s="10">
        <v>0</v>
      </c>
      <c r="D6" s="10">
        <v>0</v>
      </c>
      <c r="E6" s="10">
        <f>C6-D6</f>
        <v>0</v>
      </c>
      <c r="F6" s="7" t="e">
        <f>(D6/C6)*100</f>
        <v>#DIV/0!</v>
      </c>
    </row>
    <row r="7" spans="1:6" ht="32.1" customHeight="1" x14ac:dyDescent="0.25">
      <c r="A7" s="4">
        <v>636</v>
      </c>
      <c r="B7" s="5" t="s">
        <v>2</v>
      </c>
      <c r="C7" s="10">
        <v>0</v>
      </c>
      <c r="D7" s="10">
        <v>0</v>
      </c>
      <c r="E7" s="10">
        <f t="shared" ref="E7:E19" si="0">C7-D7</f>
        <v>0</v>
      </c>
      <c r="F7" s="7" t="e">
        <f t="shared" ref="F7:F19" si="1">(D7/C7)*100</f>
        <v>#DIV/0!</v>
      </c>
    </row>
    <row r="8" spans="1:6" ht="32.1" customHeight="1" x14ac:dyDescent="0.25">
      <c r="A8" s="4">
        <v>638</v>
      </c>
      <c r="B8" s="5" t="s">
        <v>3</v>
      </c>
      <c r="C8" s="10">
        <v>0</v>
      </c>
      <c r="D8" s="10">
        <v>0</v>
      </c>
      <c r="E8" s="10">
        <f t="shared" si="0"/>
        <v>0</v>
      </c>
      <c r="F8" s="7" t="e">
        <f t="shared" si="1"/>
        <v>#DIV/0!</v>
      </c>
    </row>
    <row r="9" spans="1:6" ht="32.1" customHeight="1" x14ac:dyDescent="0.25">
      <c r="A9" s="4">
        <v>639</v>
      </c>
      <c r="B9" s="5" t="s">
        <v>27</v>
      </c>
      <c r="C9" s="10">
        <v>0</v>
      </c>
      <c r="D9" s="10">
        <v>0</v>
      </c>
      <c r="E9" s="10">
        <f t="shared" si="0"/>
        <v>0</v>
      </c>
      <c r="F9" s="7" t="e">
        <f t="shared" si="1"/>
        <v>#DIV/0!</v>
      </c>
    </row>
    <row r="10" spans="1:6" ht="20.100000000000001" customHeight="1" x14ac:dyDescent="0.25">
      <c r="A10" s="4">
        <v>641</v>
      </c>
      <c r="B10" s="5" t="s">
        <v>4</v>
      </c>
      <c r="C10" s="10">
        <v>0</v>
      </c>
      <c r="D10" s="10">
        <v>0</v>
      </c>
      <c r="E10" s="10">
        <f t="shared" si="0"/>
        <v>0</v>
      </c>
      <c r="F10" s="7" t="e">
        <f t="shared" si="1"/>
        <v>#DIV/0!</v>
      </c>
    </row>
    <row r="11" spans="1:6" ht="20.100000000000001" customHeight="1" x14ac:dyDescent="0.25">
      <c r="A11" s="4">
        <v>652</v>
      </c>
      <c r="B11" s="5" t="s">
        <v>5</v>
      </c>
      <c r="C11" s="10">
        <v>0</v>
      </c>
      <c r="D11" s="10">
        <v>0</v>
      </c>
      <c r="E11" s="10">
        <f t="shared" si="0"/>
        <v>0</v>
      </c>
      <c r="F11" s="7" t="e">
        <f t="shared" si="1"/>
        <v>#DIV/0!</v>
      </c>
    </row>
    <row r="12" spans="1:6" ht="32.1" customHeight="1" x14ac:dyDescent="0.25">
      <c r="A12" s="4">
        <v>661</v>
      </c>
      <c r="B12" s="5" t="s">
        <v>6</v>
      </c>
      <c r="C12" s="10">
        <v>0</v>
      </c>
      <c r="D12" s="10">
        <v>0</v>
      </c>
      <c r="E12" s="10">
        <f t="shared" si="0"/>
        <v>0</v>
      </c>
      <c r="F12" s="7" t="e">
        <f t="shared" si="1"/>
        <v>#DIV/0!</v>
      </c>
    </row>
    <row r="13" spans="1:6" ht="32.1" customHeight="1" x14ac:dyDescent="0.25">
      <c r="A13" s="4">
        <v>663</v>
      </c>
      <c r="B13" s="5" t="s">
        <v>7</v>
      </c>
      <c r="C13" s="10">
        <v>0</v>
      </c>
      <c r="D13" s="10">
        <v>0</v>
      </c>
      <c r="E13" s="10">
        <f t="shared" si="0"/>
        <v>0</v>
      </c>
      <c r="F13" s="7" t="e">
        <f t="shared" si="1"/>
        <v>#DIV/0!</v>
      </c>
    </row>
    <row r="14" spans="1:6" ht="32.1" customHeight="1" x14ac:dyDescent="0.25">
      <c r="A14" s="4">
        <v>671</v>
      </c>
      <c r="B14" s="5" t="s">
        <v>8</v>
      </c>
      <c r="C14" s="10">
        <v>0</v>
      </c>
      <c r="D14" s="10">
        <v>0</v>
      </c>
      <c r="E14" s="10">
        <f t="shared" si="0"/>
        <v>0</v>
      </c>
      <c r="F14" s="7" t="e">
        <f t="shared" si="1"/>
        <v>#DIV/0!</v>
      </c>
    </row>
    <row r="15" spans="1:6" ht="20.100000000000001" customHeight="1" x14ac:dyDescent="0.25">
      <c r="A15" s="4">
        <v>683</v>
      </c>
      <c r="B15" s="5" t="s">
        <v>28</v>
      </c>
      <c r="C15" s="10">
        <v>0</v>
      </c>
      <c r="D15" s="10">
        <v>0</v>
      </c>
      <c r="E15" s="10">
        <f t="shared" si="0"/>
        <v>0</v>
      </c>
      <c r="F15" s="7" t="e">
        <f t="shared" si="1"/>
        <v>#DIV/0!</v>
      </c>
    </row>
    <row r="16" spans="1:6" ht="20.100000000000001" customHeight="1" x14ac:dyDescent="0.25">
      <c r="A16" s="4">
        <v>721</v>
      </c>
      <c r="B16" s="5" t="s">
        <v>9</v>
      </c>
      <c r="C16" s="10">
        <v>4000</v>
      </c>
      <c r="D16" s="10">
        <v>1356.76</v>
      </c>
      <c r="E16" s="10">
        <f t="shared" si="0"/>
        <v>2643.24</v>
      </c>
      <c r="F16" s="7">
        <f t="shared" si="1"/>
        <v>33.918999999999997</v>
      </c>
    </row>
    <row r="17" spans="1:6" ht="24.95" customHeight="1" x14ac:dyDescent="0.25">
      <c r="A17" s="43" t="s">
        <v>11</v>
      </c>
      <c r="B17" s="44"/>
      <c r="C17" s="23">
        <f>SUM(C6:C16)</f>
        <v>4000</v>
      </c>
      <c r="D17" s="23">
        <f>SUM(D6:D16)</f>
        <v>1356.76</v>
      </c>
      <c r="E17" s="23">
        <f t="shared" si="0"/>
        <v>2643.24</v>
      </c>
      <c r="F17" s="18">
        <f t="shared" si="1"/>
        <v>33.918999999999997</v>
      </c>
    </row>
    <row r="18" spans="1:6" ht="35.1" customHeight="1" x14ac:dyDescent="0.25">
      <c r="A18" s="47" t="s">
        <v>55</v>
      </c>
      <c r="B18" s="47"/>
      <c r="C18" s="23">
        <v>0</v>
      </c>
      <c r="D18" s="23">
        <f>D50-D17</f>
        <v>0</v>
      </c>
      <c r="E18" s="23">
        <f t="shared" si="0"/>
        <v>0</v>
      </c>
      <c r="F18" s="18" t="e">
        <f t="shared" si="1"/>
        <v>#DIV/0!</v>
      </c>
    </row>
    <row r="19" spans="1:6" ht="24.95" customHeight="1" x14ac:dyDescent="0.25">
      <c r="A19" s="47" t="s">
        <v>30</v>
      </c>
      <c r="B19" s="47"/>
      <c r="C19" s="15">
        <f>SUM(C17:C18)</f>
        <v>4000</v>
      </c>
      <c r="D19" s="15">
        <f>SUM(D17:D18)</f>
        <v>1356.76</v>
      </c>
      <c r="E19" s="23">
        <f t="shared" si="0"/>
        <v>2643.24</v>
      </c>
      <c r="F19" s="18">
        <f t="shared" si="1"/>
        <v>33.918999999999997</v>
      </c>
    </row>
    <row r="20" spans="1:6" ht="35.1" customHeight="1" x14ac:dyDescent="0.25">
      <c r="A20" s="54"/>
      <c r="B20" s="54"/>
      <c r="C20" s="54"/>
      <c r="D20" s="54"/>
      <c r="E20" s="54"/>
      <c r="F20" s="54"/>
    </row>
    <row r="21" spans="1:6" ht="24.95" customHeight="1" x14ac:dyDescent="0.25">
      <c r="A21" s="48" t="s">
        <v>14</v>
      </c>
      <c r="B21" s="49"/>
      <c r="C21" s="49"/>
      <c r="D21" s="49"/>
      <c r="E21" s="49"/>
      <c r="F21" s="50"/>
    </row>
    <row r="22" spans="1:6" ht="60" customHeight="1" x14ac:dyDescent="0.25">
      <c r="A22" s="2" t="s">
        <v>12</v>
      </c>
      <c r="B22" s="3" t="s">
        <v>0</v>
      </c>
      <c r="C22" s="3" t="s">
        <v>13</v>
      </c>
      <c r="D22" s="2" t="s">
        <v>35</v>
      </c>
      <c r="E22" s="2" t="s">
        <v>34</v>
      </c>
      <c r="F22" s="2" t="s">
        <v>36</v>
      </c>
    </row>
    <row r="23" spans="1:6" ht="20.100000000000001" customHeight="1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2.1" customHeight="1" x14ac:dyDescent="0.25">
      <c r="A24" s="43" t="s">
        <v>40</v>
      </c>
      <c r="B24" s="61"/>
      <c r="C24" s="15">
        <f>C50</f>
        <v>4000</v>
      </c>
      <c r="D24" s="15">
        <f t="shared" ref="D24:E24" si="2">D50</f>
        <v>1356.76</v>
      </c>
      <c r="E24" s="15">
        <f t="shared" si="2"/>
        <v>2643.24</v>
      </c>
      <c r="F24" s="18">
        <f>(D24/C24)*100</f>
        <v>33.918999999999997</v>
      </c>
    </row>
    <row r="25" spans="1:6" ht="32.1" customHeight="1" x14ac:dyDescent="0.25">
      <c r="A25" s="43" t="s">
        <v>41</v>
      </c>
      <c r="B25" s="44"/>
      <c r="C25" s="15">
        <f>C26+C27+C28+C29+C30+C31+C32+C33+C34</f>
        <v>0</v>
      </c>
      <c r="D25" s="15">
        <f t="shared" ref="D25:E25" si="3">D26+D27+D28+D29+D30+D31+D32+D33+D34</f>
        <v>0</v>
      </c>
      <c r="E25" s="15">
        <f t="shared" si="3"/>
        <v>0</v>
      </c>
      <c r="F25" s="18" t="e">
        <f>(D25/C25)*100</f>
        <v>#DIV/0!</v>
      </c>
    </row>
    <row r="26" spans="1:6" ht="20.100000000000001" customHeight="1" x14ac:dyDescent="0.25">
      <c r="A26" s="4">
        <v>311</v>
      </c>
      <c r="B26" s="31" t="s">
        <v>15</v>
      </c>
      <c r="C26" s="10">
        <v>0</v>
      </c>
      <c r="D26" s="10">
        <v>0</v>
      </c>
      <c r="E26" s="10">
        <f>C26-D26</f>
        <v>0</v>
      </c>
      <c r="F26" s="7" t="e">
        <f>(D26/C26)*100</f>
        <v>#DIV/0!</v>
      </c>
    </row>
    <row r="27" spans="1:6" ht="20.100000000000001" customHeight="1" x14ac:dyDescent="0.25">
      <c r="A27" s="4">
        <v>312</v>
      </c>
      <c r="B27" s="31" t="s">
        <v>16</v>
      </c>
      <c r="C27" s="10">
        <v>0</v>
      </c>
      <c r="D27" s="10">
        <v>0</v>
      </c>
      <c r="E27" s="10">
        <f t="shared" ref="E27:E34" si="4">C27-D27</f>
        <v>0</v>
      </c>
      <c r="F27" s="7" t="e">
        <f t="shared" ref="F27:F35" si="5">(D27/C27)*100</f>
        <v>#DIV/0!</v>
      </c>
    </row>
    <row r="28" spans="1:6" ht="20.100000000000001" customHeight="1" x14ac:dyDescent="0.25">
      <c r="A28" s="4">
        <v>313</v>
      </c>
      <c r="B28" s="31" t="s">
        <v>17</v>
      </c>
      <c r="C28" s="10">
        <v>0</v>
      </c>
      <c r="D28" s="10">
        <v>0</v>
      </c>
      <c r="E28" s="10">
        <f t="shared" si="4"/>
        <v>0</v>
      </c>
      <c r="F28" s="7" t="e">
        <f t="shared" si="5"/>
        <v>#DIV/0!</v>
      </c>
    </row>
    <row r="29" spans="1:6" ht="20.100000000000001" customHeight="1" x14ac:dyDescent="0.25">
      <c r="A29" s="4">
        <v>321</v>
      </c>
      <c r="B29" s="31" t="s">
        <v>18</v>
      </c>
      <c r="C29" s="10">
        <v>0</v>
      </c>
      <c r="D29" s="10">
        <v>0</v>
      </c>
      <c r="E29" s="10">
        <f t="shared" si="4"/>
        <v>0</v>
      </c>
      <c r="F29" s="7" t="e">
        <f t="shared" si="5"/>
        <v>#DIV/0!</v>
      </c>
    </row>
    <row r="30" spans="1:6" ht="20.100000000000001" customHeight="1" x14ac:dyDescent="0.25">
      <c r="A30" s="4">
        <v>322</v>
      </c>
      <c r="B30" s="31" t="s">
        <v>19</v>
      </c>
      <c r="C30" s="10">
        <v>0</v>
      </c>
      <c r="D30" s="10">
        <v>0</v>
      </c>
      <c r="E30" s="10">
        <f t="shared" si="4"/>
        <v>0</v>
      </c>
      <c r="F30" s="7" t="e">
        <f t="shared" si="5"/>
        <v>#DIV/0!</v>
      </c>
    </row>
    <row r="31" spans="1:6" ht="20.100000000000001" customHeight="1" x14ac:dyDescent="0.25">
      <c r="A31" s="4">
        <v>323</v>
      </c>
      <c r="B31" s="31" t="s">
        <v>20</v>
      </c>
      <c r="C31" s="10">
        <v>0</v>
      </c>
      <c r="D31" s="10">
        <v>0</v>
      </c>
      <c r="E31" s="10">
        <f t="shared" si="4"/>
        <v>0</v>
      </c>
      <c r="F31" s="7" t="e">
        <f t="shared" si="5"/>
        <v>#DIV/0!</v>
      </c>
    </row>
    <row r="32" spans="1:6" ht="32.1" customHeight="1" x14ac:dyDescent="0.25">
      <c r="A32" s="4">
        <v>324</v>
      </c>
      <c r="B32" s="31" t="s">
        <v>33</v>
      </c>
      <c r="C32" s="10">
        <v>0</v>
      </c>
      <c r="D32" s="10">
        <v>0</v>
      </c>
      <c r="E32" s="10">
        <f t="shared" si="4"/>
        <v>0</v>
      </c>
      <c r="F32" s="7" t="e">
        <f t="shared" si="5"/>
        <v>#DIV/0!</v>
      </c>
    </row>
    <row r="33" spans="1:6" ht="20.100000000000001" customHeight="1" x14ac:dyDescent="0.25">
      <c r="A33" s="4">
        <v>329</v>
      </c>
      <c r="B33" s="31" t="s">
        <v>21</v>
      </c>
      <c r="C33" s="10">
        <v>0</v>
      </c>
      <c r="D33" s="10">
        <v>0</v>
      </c>
      <c r="E33" s="10">
        <f t="shared" si="4"/>
        <v>0</v>
      </c>
      <c r="F33" s="7" t="e">
        <f t="shared" si="5"/>
        <v>#DIV/0!</v>
      </c>
    </row>
    <row r="34" spans="1:6" ht="20.100000000000001" customHeight="1" x14ac:dyDescent="0.25">
      <c r="A34" s="4">
        <v>343</v>
      </c>
      <c r="B34" s="31" t="s">
        <v>22</v>
      </c>
      <c r="C34" s="10">
        <v>0</v>
      </c>
      <c r="D34" s="10">
        <v>0</v>
      </c>
      <c r="E34" s="10">
        <f t="shared" si="4"/>
        <v>0</v>
      </c>
      <c r="F34" s="7" t="e">
        <f t="shared" si="5"/>
        <v>#DIV/0!</v>
      </c>
    </row>
    <row r="35" spans="1:6" ht="20.100000000000001" customHeight="1" x14ac:dyDescent="0.25">
      <c r="A35" s="35" t="s">
        <v>42</v>
      </c>
      <c r="B35" s="36"/>
      <c r="C35" s="15">
        <f>C36</f>
        <v>0</v>
      </c>
      <c r="D35" s="15">
        <f t="shared" ref="D35" si="6">D36</f>
        <v>0</v>
      </c>
      <c r="E35" s="15">
        <f>E36</f>
        <v>0</v>
      </c>
      <c r="F35" s="18" t="e">
        <f t="shared" si="5"/>
        <v>#DIV/0!</v>
      </c>
    </row>
    <row r="36" spans="1:6" ht="31.5" customHeight="1" x14ac:dyDescent="0.25">
      <c r="A36" s="4">
        <v>372</v>
      </c>
      <c r="B36" s="31" t="s">
        <v>23</v>
      </c>
      <c r="C36" s="10">
        <v>0</v>
      </c>
      <c r="D36" s="10">
        <v>0</v>
      </c>
      <c r="E36" s="10">
        <f>C36-D36</f>
        <v>0</v>
      </c>
      <c r="F36" s="7" t="e">
        <f>(D36/C36)*100</f>
        <v>#DIV/0!</v>
      </c>
    </row>
    <row r="37" spans="1:6" ht="20.100000000000001" customHeight="1" x14ac:dyDescent="0.25">
      <c r="A37" s="35" t="s">
        <v>43</v>
      </c>
      <c r="B37" s="36"/>
      <c r="C37" s="15">
        <f>C38</f>
        <v>0</v>
      </c>
      <c r="D37" s="15">
        <f t="shared" ref="D37:E37" si="7">D38</f>
        <v>0</v>
      </c>
      <c r="E37" s="15">
        <f t="shared" si="7"/>
        <v>0</v>
      </c>
      <c r="F37" s="18" t="e">
        <f t="shared" ref="F37:F50" si="8">(D37/C37)*100</f>
        <v>#DIV/0!</v>
      </c>
    </row>
    <row r="38" spans="1:6" ht="20.100000000000001" customHeight="1" x14ac:dyDescent="0.25">
      <c r="A38" s="8">
        <v>323</v>
      </c>
      <c r="B38" s="32" t="s">
        <v>29</v>
      </c>
      <c r="C38" s="13">
        <v>0</v>
      </c>
      <c r="D38" s="10">
        <v>0</v>
      </c>
      <c r="E38" s="10">
        <f>C38-D38</f>
        <v>0</v>
      </c>
      <c r="F38" s="7" t="e">
        <f t="shared" si="8"/>
        <v>#DIV/0!</v>
      </c>
    </row>
    <row r="39" spans="1:6" ht="20.100000000000001" customHeight="1" x14ac:dyDescent="0.25">
      <c r="A39" s="35" t="s">
        <v>44</v>
      </c>
      <c r="B39" s="36"/>
      <c r="C39" s="15">
        <f>C40</f>
        <v>0</v>
      </c>
      <c r="D39" s="15">
        <f t="shared" ref="D39:E39" si="9">D40</f>
        <v>0</v>
      </c>
      <c r="E39" s="15">
        <f t="shared" si="9"/>
        <v>0</v>
      </c>
      <c r="F39" s="18" t="e">
        <f t="shared" si="8"/>
        <v>#DIV/0!</v>
      </c>
    </row>
    <row r="40" spans="1:6" ht="30" x14ac:dyDescent="0.25">
      <c r="A40" s="4">
        <v>372</v>
      </c>
      <c r="B40" s="31" t="s">
        <v>23</v>
      </c>
      <c r="C40" s="10">
        <v>0</v>
      </c>
      <c r="D40" s="10">
        <v>0</v>
      </c>
      <c r="E40" s="10">
        <f>C40-D40</f>
        <v>0</v>
      </c>
      <c r="F40" s="7" t="e">
        <f t="shared" si="8"/>
        <v>#DIV/0!</v>
      </c>
    </row>
    <row r="41" spans="1:6" ht="32.1" customHeight="1" x14ac:dyDescent="0.25">
      <c r="A41" s="43" t="s">
        <v>45</v>
      </c>
      <c r="B41" s="44"/>
      <c r="C41" s="15">
        <f>C42+C43+C44+C45</f>
        <v>4000</v>
      </c>
      <c r="D41" s="15">
        <f t="shared" ref="D41:E41" si="10">D42+D43+D44+D45</f>
        <v>1356.76</v>
      </c>
      <c r="E41" s="15">
        <f t="shared" si="10"/>
        <v>2643.24</v>
      </c>
      <c r="F41" s="18">
        <f t="shared" si="8"/>
        <v>33.918999999999997</v>
      </c>
    </row>
    <row r="42" spans="1:6" ht="20.100000000000001" customHeight="1" x14ac:dyDescent="0.25">
      <c r="A42" s="9">
        <v>323</v>
      </c>
      <c r="B42" s="31" t="s">
        <v>31</v>
      </c>
      <c r="C42" s="10">
        <v>0</v>
      </c>
      <c r="D42" s="10">
        <v>0</v>
      </c>
      <c r="E42" s="10">
        <f>C42-D42</f>
        <v>0</v>
      </c>
      <c r="F42" s="7" t="e">
        <f t="shared" si="8"/>
        <v>#DIV/0!</v>
      </c>
    </row>
    <row r="43" spans="1:6" ht="20.100000000000001" customHeight="1" x14ac:dyDescent="0.25">
      <c r="A43" s="9">
        <v>421</v>
      </c>
      <c r="B43" s="31" t="s">
        <v>38</v>
      </c>
      <c r="C43" s="10">
        <v>0</v>
      </c>
      <c r="D43" s="10">
        <v>0</v>
      </c>
      <c r="E43" s="10">
        <f t="shared" ref="E43:E45" si="11">C43-D43</f>
        <v>0</v>
      </c>
      <c r="F43" s="7" t="e">
        <f t="shared" si="8"/>
        <v>#DIV/0!</v>
      </c>
    </row>
    <row r="44" spans="1:6" ht="20.100000000000001" customHeight="1" x14ac:dyDescent="0.25">
      <c r="A44" s="4">
        <v>422</v>
      </c>
      <c r="B44" s="31" t="s">
        <v>24</v>
      </c>
      <c r="C44" s="10">
        <v>4000</v>
      </c>
      <c r="D44" s="10">
        <v>1356.76</v>
      </c>
      <c r="E44" s="10">
        <f t="shared" si="11"/>
        <v>2643.24</v>
      </c>
      <c r="F44" s="7">
        <f t="shared" si="8"/>
        <v>33.918999999999997</v>
      </c>
    </row>
    <row r="45" spans="1:6" ht="30" x14ac:dyDescent="0.25">
      <c r="A45" s="4">
        <v>424</v>
      </c>
      <c r="B45" s="31" t="s">
        <v>25</v>
      </c>
      <c r="C45" s="10">
        <v>0</v>
      </c>
      <c r="D45" s="10">
        <v>0</v>
      </c>
      <c r="E45" s="10">
        <f t="shared" si="11"/>
        <v>0</v>
      </c>
      <c r="F45" s="7" t="e">
        <f t="shared" si="8"/>
        <v>#DIV/0!</v>
      </c>
    </row>
    <row r="46" spans="1:6" ht="32.1" customHeight="1" x14ac:dyDescent="0.25">
      <c r="A46" s="43" t="s">
        <v>46</v>
      </c>
      <c r="B46" s="44"/>
      <c r="C46" s="15">
        <f>C47</f>
        <v>0</v>
      </c>
      <c r="D46" s="15">
        <f t="shared" ref="D46:E46" si="12">D47</f>
        <v>0</v>
      </c>
      <c r="E46" s="15">
        <f t="shared" si="12"/>
        <v>0</v>
      </c>
      <c r="F46" s="18" t="e">
        <f t="shared" si="8"/>
        <v>#DIV/0!</v>
      </c>
    </row>
    <row r="47" spans="1:6" ht="15.75" customHeight="1" x14ac:dyDescent="0.25">
      <c r="A47" s="4">
        <v>322</v>
      </c>
      <c r="B47" s="33" t="s">
        <v>32</v>
      </c>
      <c r="C47" s="10">
        <v>0</v>
      </c>
      <c r="D47" s="10">
        <v>0</v>
      </c>
      <c r="E47" s="10">
        <f>C47-D47</f>
        <v>0</v>
      </c>
      <c r="F47" s="7" t="e">
        <f t="shared" si="8"/>
        <v>#DIV/0!</v>
      </c>
    </row>
    <row r="48" spans="1:6" ht="35.1" customHeight="1" x14ac:dyDescent="0.25">
      <c r="A48" s="43" t="s">
        <v>47</v>
      </c>
      <c r="B48" s="44"/>
      <c r="C48" s="15">
        <f>C49</f>
        <v>0</v>
      </c>
      <c r="D48" s="15">
        <f t="shared" ref="D48:E48" si="13">D49</f>
        <v>0</v>
      </c>
      <c r="E48" s="15">
        <f t="shared" si="13"/>
        <v>0</v>
      </c>
      <c r="F48" s="18" t="e">
        <f t="shared" si="8"/>
        <v>#DIV/0!</v>
      </c>
    </row>
    <row r="49" spans="1:6" ht="20.100000000000001" customHeight="1" x14ac:dyDescent="0.25">
      <c r="A49" s="4">
        <v>323</v>
      </c>
      <c r="B49" s="31" t="s">
        <v>20</v>
      </c>
      <c r="C49" s="10">
        <v>0</v>
      </c>
      <c r="D49" s="10">
        <v>0</v>
      </c>
      <c r="E49" s="10">
        <f>C49-D49</f>
        <v>0</v>
      </c>
      <c r="F49" s="7" t="e">
        <f t="shared" si="8"/>
        <v>#DIV/0!</v>
      </c>
    </row>
    <row r="50" spans="1:6" ht="24.95" customHeight="1" x14ac:dyDescent="0.25">
      <c r="A50" s="35" t="s">
        <v>26</v>
      </c>
      <c r="B50" s="36"/>
      <c r="C50" s="23">
        <f>C25+C37+C39+C41+C46+C48</f>
        <v>4000</v>
      </c>
      <c r="D50" s="23">
        <f>D25+D35+D37+D39+D41+D46+D48</f>
        <v>1356.76</v>
      </c>
      <c r="E50" s="23">
        <f>E25+E35+E37+E39+E41+E46+E48</f>
        <v>2643.24</v>
      </c>
      <c r="F50" s="18">
        <f t="shared" si="8"/>
        <v>33.918999999999997</v>
      </c>
    </row>
  </sheetData>
  <mergeCells count="16">
    <mergeCell ref="A1:F2"/>
    <mergeCell ref="A18:B18"/>
    <mergeCell ref="A19:B19"/>
    <mergeCell ref="A25:B25"/>
    <mergeCell ref="A17:B17"/>
    <mergeCell ref="A21:F21"/>
    <mergeCell ref="A24:B24"/>
    <mergeCell ref="A3:F3"/>
    <mergeCell ref="A41:B41"/>
    <mergeCell ref="A46:B46"/>
    <mergeCell ref="A48:B48"/>
    <mergeCell ref="A50:B50"/>
    <mergeCell ref="A20:F20"/>
    <mergeCell ref="A39:B39"/>
    <mergeCell ref="A35:B35"/>
    <mergeCell ref="A37:B37"/>
  </mergeCells>
  <pageMargins left="0.23622047244094491" right="0.23622047244094491" top="0.39370078740157483" bottom="0.3937007874015748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UKUPNO</vt:lpstr>
      <vt:lpstr>GRAD 1.2.2. i 1.1.3</vt:lpstr>
      <vt:lpstr>VLASTITI PRIHODI 3.1.1.</vt:lpstr>
      <vt:lpstr>POSEBNE NAMJENE 4.3.1.</vt:lpstr>
      <vt:lpstr>POMOĆI 5.2.1.</vt:lpstr>
      <vt:lpstr>POMOĆI 5.6.1.</vt:lpstr>
      <vt:lpstr>DONACIJE 6.1.1.</vt:lpstr>
      <vt:lpstr>NI 7.1.1.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2022-03-08T14:04:03Z</cp:lastPrinted>
  <dcterms:created xsi:type="dcterms:W3CDTF">2017-02-24T15:06:35Z</dcterms:created>
  <dcterms:modified xsi:type="dcterms:W3CDTF">2022-03-08T14:04:07Z</dcterms:modified>
</cp:coreProperties>
</file>